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backupFile="1" defaultThemeVersion="124226"/>
  <bookViews>
    <workbookView xWindow="480" yWindow="30" windowWidth="11355" windowHeight="9210"/>
  </bookViews>
  <sheets>
    <sheet name="MANDATI GENERALE" sheetId="1" r:id="rId1"/>
    <sheet name="MOBILI" sheetId="2" r:id="rId2"/>
    <sheet name="NON INERENTI" sheetId="3" r:id="rId3"/>
    <sheet name="RIEPILOGO" sheetId="4" r:id="rId4"/>
    <sheet name="MANDATI" sheetId="5" r:id="rId5"/>
    <sheet name="TIT 2° R-C" sheetId="6" r:id="rId6"/>
    <sheet name="DETTAGLI" sheetId="7" r:id="rId7"/>
    <sheet name="RATEI-RISCONTI" sheetId="8" r:id="rId8"/>
  </sheets>
  <externalReferences>
    <externalReference r:id="rId9"/>
    <externalReference r:id="rId10"/>
    <externalReference r:id="rId11"/>
    <externalReference r:id="rId12"/>
  </externalReferences>
  <definedNames>
    <definedName name="_MND2">#REF!</definedName>
    <definedName name="A82_titoli">'[1]cto-patrimonio'!#REF!</definedName>
    <definedName name="AAAA">'[2]cto-patrimonio'!$B$75</definedName>
    <definedName name="AAAAAAAAAAA">'[2]cto-patrimonio'!$A$125</definedName>
    <definedName name="alienaz_patrim">'[1]cto-patrimonio'!#REF!</definedName>
    <definedName name="altri_capit">'[1]cto-patrimonio'!#REF!</definedName>
    <definedName name="altri_corr">'[1]cto-patrimonio'!#REF!</definedName>
    <definedName name="beni_conf_in_aziende_speciali">'[1]cto-patrimonio'!#REF!</definedName>
    <definedName name="beni_di_terzi">'[1]cto-patrimonio'!#REF!</definedName>
    <definedName name="confer_conc_edificare">'[1]cto-patrimonio'!#REF!</definedName>
    <definedName name="confer_cto_capitale">'[1]cto-patrimonio'!#REF!</definedName>
    <definedName name="conto_terzi">'[1]cto-patrimonio'!#REF!</definedName>
    <definedName name="crediti_iva">'[1]cto-patrimonio'!#REF!</definedName>
    <definedName name="_xlnm.Database">#REF!</definedName>
    <definedName name="deb_finanz_breve_term">'[1]cto-patrimonio'!#REF!</definedName>
    <definedName name="debiti_iva">'[1]cto-patrimonio'!#REF!</definedName>
    <definedName name="debiti_mutui_prest">'[1]cto-patrimonio'!#REF!</definedName>
    <definedName name="debiti_prestiti_obbligaz">'[1]cto-patrimonio'!#REF!</definedName>
    <definedName name="depositi">'[1]cto-patrimonio'!#REF!</definedName>
    <definedName name="depositi_banc">'[1]cto-patrimonio'!#REF!</definedName>
    <definedName name="fondo_cassa">'[1]cto-patrimonio'!#REF!</definedName>
    <definedName name="MANDATI">#REF!</definedName>
    <definedName name="MND">MANDATI [3]GENERALE!$A$1:$F$68</definedName>
    <definedName name="opere_da_realizzare">'[1]cto-patrimonio'!#REF!</definedName>
    <definedName name="ratei_attivi">'[1]cto-patrimonio'!#REF!</definedName>
    <definedName name="ratei_passivi">'[1]cto-patrimonio'!#REF!</definedName>
    <definedName name="regione_cap">'[1]cto-patrimonio'!#REF!</definedName>
    <definedName name="regione_corr">'[1]cto-patrimonio'!#REF!</definedName>
    <definedName name="rimanenze">'[1]cto-patrimonio'!#REF!</definedName>
    <definedName name="risconti_attivi">'[1]cto-patrimonio'!#REF!</definedName>
    <definedName name="s_p_altri_cap">'[1]cto-patrimonio'!#REF!</definedName>
    <definedName name="s_p_altri_corr">'[1]cto-patrimonio'!#REF!</definedName>
    <definedName name="stato_cap">'[1]cto-patrimonio'!#REF!</definedName>
    <definedName name="stato_corr">'[1]cto-patrimonio'!#REF!</definedName>
    <definedName name="totale_att_circol">'[1]cto-patrimonio'!#REF!</definedName>
    <definedName name="uten_beni_patr">'[1]cto-patrimonio'!#REF!</definedName>
    <definedName name="uten_serv_pubbl">'[1]cto-patrimonio'!#REF!</definedName>
    <definedName name="voso">'[1]cto-patrimonio'!#REF!</definedName>
    <definedName name="vso_contribuenti">'[1]cto-patrimonio'!#REF!</definedName>
  </definedNames>
  <calcPr calcId="124519"/>
</workbook>
</file>

<file path=xl/calcChain.xml><?xml version="1.0" encoding="utf-8"?>
<calcChain xmlns="http://schemas.openxmlformats.org/spreadsheetml/2006/main">
  <c r="I6" i="8"/>
  <c r="H6"/>
  <c r="G6"/>
  <c r="F6"/>
  <c r="F8"/>
  <c r="G8"/>
  <c r="H8"/>
  <c r="I8"/>
  <c r="F9"/>
  <c r="G9"/>
  <c r="H9"/>
  <c r="I9"/>
  <c r="B25" i="7"/>
  <c r="B20"/>
  <c r="B9"/>
  <c r="B4"/>
  <c r="C34" i="6"/>
  <c r="C32"/>
  <c r="C14"/>
  <c r="C8"/>
  <c r="C6"/>
  <c r="B34"/>
  <c r="B32"/>
  <c r="B19" i="4"/>
  <c r="G3" i="5"/>
  <c r="B28" i="6" s="1"/>
  <c r="D28" s="1"/>
  <c r="C11" i="3"/>
  <c r="C15" s="1"/>
  <c r="C13" i="8"/>
  <c r="I10"/>
  <c r="H7"/>
  <c r="I5"/>
  <c r="H5"/>
  <c r="G5"/>
  <c r="F5"/>
  <c r="D34" i="6"/>
  <c r="D32"/>
  <c r="D26"/>
  <c r="D18"/>
  <c r="C37"/>
  <c r="D8"/>
  <c r="P3" i="5"/>
  <c r="O3"/>
  <c r="N3"/>
  <c r="M3"/>
  <c r="B20" i="6" s="1"/>
  <c r="D20" s="1"/>
  <c r="L3" i="5"/>
  <c r="K3"/>
  <c r="B22" i="6" s="1"/>
  <c r="D22" s="1"/>
  <c r="J3" i="5"/>
  <c r="B15" i="4" s="1"/>
  <c r="I3" i="5"/>
  <c r="B30" i="6" s="1"/>
  <c r="D30" s="1"/>
  <c r="H3" i="5"/>
  <c r="F3"/>
  <c r="B12" i="6" s="1"/>
  <c r="D12" s="1"/>
  <c r="E3" i="5"/>
  <c r="B13" i="4" s="1"/>
  <c r="D3" i="5"/>
  <c r="C3"/>
  <c r="B14" i="6" s="1"/>
  <c r="D14" s="1"/>
  <c r="B3" i="5"/>
  <c r="B7" i="4" s="1"/>
  <c r="A3" i="5"/>
  <c r="B9" i="4" s="1"/>
  <c r="C13" i="3"/>
  <c r="B21" i="4" s="1"/>
  <c r="F10" i="8" l="1"/>
  <c r="B11" i="4"/>
  <c r="B17"/>
  <c r="B23"/>
  <c r="B16" i="6"/>
  <c r="D16" s="1"/>
  <c r="B24"/>
  <c r="D24" s="1"/>
  <c r="B10"/>
  <c r="Q3" i="5"/>
  <c r="H10" i="8"/>
  <c r="H13" s="1"/>
  <c r="G7"/>
  <c r="I7"/>
  <c r="I13" s="1"/>
  <c r="F7"/>
  <c r="G10"/>
  <c r="D6" i="6"/>
  <c r="B27" i="4"/>
  <c r="F13" i="8" l="1"/>
  <c r="B37" i="6"/>
  <c r="D10"/>
  <c r="D37"/>
  <c r="G13" i="8"/>
  <c r="C11" i="2"/>
  <c r="C70" i="1" l="1"/>
</calcChain>
</file>

<file path=xl/sharedStrings.xml><?xml version="1.0" encoding="utf-8"?>
<sst xmlns="http://schemas.openxmlformats.org/spreadsheetml/2006/main" count="412" uniqueCount="292">
  <si>
    <t>1604</t>
  </si>
  <si>
    <t>ACQUEDOTTO PUGLIESE S.P.A.</t>
  </si>
  <si>
    <t>CURRI ANTONIO</t>
  </si>
  <si>
    <t>1796</t>
  </si>
  <si>
    <t>DE SARLO INSTALLAZIONI - S.R.L.</t>
  </si>
  <si>
    <t>FUSCO SERGIO</t>
  </si>
  <si>
    <t>2042</t>
  </si>
  <si>
    <t>DOTT. GEOL. MUSCOGIURI PAOLO LEONARDO</t>
  </si>
  <si>
    <t>1930</t>
  </si>
  <si>
    <t>ARCH. CAFORIO ALDO</t>
  </si>
  <si>
    <t>QUARANTA LEONE</t>
  </si>
  <si>
    <t>689</t>
  </si>
  <si>
    <t>AUTORITA' PER LA VIGILANZA SUI CONTRATTI PUBBLICI</t>
  </si>
  <si>
    <t>ING. BUCCOLIERI ANTONIO</t>
  </si>
  <si>
    <t>2278</t>
  </si>
  <si>
    <t>ENEL SERVIZIO ELETTRICO S.P.A.</t>
  </si>
  <si>
    <t>1754</t>
  </si>
  <si>
    <t>3N IMPIANTI S.R.L.</t>
  </si>
  <si>
    <t>SERVECO S.R.L.</t>
  </si>
  <si>
    <t>MASSA GABRIELE</t>
  </si>
  <si>
    <t>313</t>
  </si>
  <si>
    <t>183</t>
  </si>
  <si>
    <t>564</t>
  </si>
  <si>
    <t>COMUNE DI TORRICELLA</t>
  </si>
  <si>
    <t>INPDAP - CPDEL - F24EP</t>
  </si>
  <si>
    <t>REGIONE PUGLIA - C IRAP - F24EP</t>
  </si>
  <si>
    <t>45</t>
  </si>
  <si>
    <t>SALDO FINALE PER LAV. COMPLET. E RISTRUTT. EX CINEMA IMPERO.</t>
  </si>
  <si>
    <t>1008</t>
  </si>
  <si>
    <t>1879</t>
  </si>
  <si>
    <t>FAVALE COSIMA</t>
  </si>
  <si>
    <t>NON INERENTE - INT. 7</t>
  </si>
  <si>
    <t>1881</t>
  </si>
  <si>
    <t>RIMBORSO CONTRIBUTO DI COSTRUZIONE VERSATO E NON DOVUTO SIG. BRUNO COSIMO</t>
  </si>
  <si>
    <t>BRUNO COSIMO DAMIANO</t>
  </si>
  <si>
    <t>2045</t>
  </si>
  <si>
    <t>1534</t>
  </si>
  <si>
    <t>LIQ.NE PROLUNGAMENTO TRONCO IDRICO IN VIA PIGAFETTA - CAMPOMARINO - MARUGGIO</t>
  </si>
  <si>
    <t>ACQUEDOTTO PUGLIESE SPA.</t>
  </si>
  <si>
    <t>1946</t>
  </si>
  <si>
    <t>2490</t>
  </si>
  <si>
    <t>2797</t>
  </si>
  <si>
    <t>MINISTERO DELL' ECONOMIA E DELLE FINANZE - DIPARTIMENTO</t>
  </si>
  <si>
    <t>NON INERENTE - PORTATO IN DIMINUIZIONE DAI CONFERIMENTI</t>
  </si>
  <si>
    <t>37</t>
  </si>
  <si>
    <t>PAGAMENTO VARI INTERVENTI SU PUBBLICA ILLUMINAZIONE - ACC. FATT. N. 820/2011.</t>
  </si>
  <si>
    <t>DE SARLO INSTALLAZIONE - S.R.L.</t>
  </si>
  <si>
    <t>38</t>
  </si>
  <si>
    <t>39</t>
  </si>
  <si>
    <t>PAGAMENTO VARI INTERVENTI SU PUBBLICA ILLUMINAZIONE - SALDO FATT. N. 820/2011.</t>
  </si>
  <si>
    <t>880</t>
  </si>
  <si>
    <t>993</t>
  </si>
  <si>
    <t>MACFACTORY S.R.L.</t>
  </si>
  <si>
    <t>MOBILI</t>
  </si>
  <si>
    <t>1369</t>
  </si>
  <si>
    <t>NON SOLO PIETRA - LAVORAZIONE MARMI DI GRECO FEDERICO</t>
  </si>
  <si>
    <t>1880</t>
  </si>
  <si>
    <t>NON INERENTE</t>
  </si>
  <si>
    <t>2249</t>
  </si>
  <si>
    <t>FORNITURA HARDWARE UFFICI COMUINALI - FATT. N.81 + 333/2011.</t>
  </si>
  <si>
    <t>FM DI FABIO MARASCO</t>
  </si>
  <si>
    <t>191</t>
  </si>
  <si>
    <t>DEVOLUZIONE CONTRIBUTO ALLA DIOCESI DI ORIA - ANNO 2011 - SALDO.</t>
  </si>
  <si>
    <t>DIOCESI DI ORIA CURIA DIOCESANA UFFICIO ECONOMATO</t>
  </si>
  <si>
    <t>190</t>
  </si>
  <si>
    <t>DEVOLUZIONE CONTRIBUTO ALLA DIOCESI DI ORIA - ANNO 2011 - ACC..</t>
  </si>
  <si>
    <t>668</t>
  </si>
  <si>
    <t>1350</t>
  </si>
  <si>
    <t>LIQUID. 1° ED ULTIMO SAL - REALIZZAZIONE FONTANA IN PIAZZA DEL POPOLO.</t>
  </si>
  <si>
    <t>1370</t>
  </si>
  <si>
    <t>1596</t>
  </si>
  <si>
    <t>DI LORENZO LEONARDO</t>
  </si>
  <si>
    <t>ENEL - (MESE CONTABILE GIUGNO) - PIAZZA DEL POPOLO - FONTANA.</t>
  </si>
  <si>
    <t>321</t>
  </si>
  <si>
    <t>LIQUID. FORNITURA AUTO - PER P.M. FATT. N. 00003 DEL 04/01/2012.</t>
  </si>
  <si>
    <t>CIMAUTO S.A.S. DI GENTILE L.&amp;C.</t>
  </si>
  <si>
    <t>678</t>
  </si>
  <si>
    <t>CIMAUTO S.A.S. DI GENTILE L. &amp; C.</t>
  </si>
  <si>
    <t>1351</t>
  </si>
  <si>
    <t>TECHIN S.R.L.</t>
  </si>
  <si>
    <t>1895</t>
  </si>
  <si>
    <t>2457</t>
  </si>
  <si>
    <t>2570</t>
  </si>
  <si>
    <t>LIQUID. ACCONTO COMPENSO RESPONSABILE DEL PROCEDIMENTO.</t>
  </si>
  <si>
    <t>2612</t>
  </si>
  <si>
    <t>REGIONE PUGLIA - C IRAP - F24 EP</t>
  </si>
  <si>
    <t>STUDIO ASSOCIATO D_ PROGETTI DONATI D'ELIA - ASSOCIATI</t>
  </si>
  <si>
    <t>991</t>
  </si>
  <si>
    <t>992</t>
  </si>
  <si>
    <t>ING. CIMINO ANTONINO</t>
  </si>
  <si>
    <t>434</t>
  </si>
  <si>
    <t>ARCH. SANSEVRINO STEFANIA</t>
  </si>
  <si>
    <t>436</t>
  </si>
  <si>
    <t>GO PRINT DI PERRUCCI PIERPAOLO</t>
  </si>
  <si>
    <t>537</t>
  </si>
  <si>
    <t>INPS COCOCO + DM10 - F24EP</t>
  </si>
  <si>
    <t>2458</t>
  </si>
  <si>
    <t>2571</t>
  </si>
  <si>
    <t>2613</t>
  </si>
  <si>
    <t>2248</t>
  </si>
  <si>
    <t>LIQUID. PER LAVORI IN ECONOMIA EFFETTUATI PRESSO LA SALA EX CINEMA IMPERO.</t>
  </si>
  <si>
    <t>44</t>
  </si>
  <si>
    <t>145</t>
  </si>
  <si>
    <t>ACCA COSTRUZIONI S.R.L.</t>
  </si>
  <si>
    <t>1615</t>
  </si>
  <si>
    <t>2043</t>
  </si>
  <si>
    <t>2660</t>
  </si>
  <si>
    <t>SISTEMA IMPRESA - SOC. CONS. S.R.L.</t>
  </si>
  <si>
    <t>2758</t>
  </si>
  <si>
    <t>C. &amp; C. ENERGY SRL</t>
  </si>
  <si>
    <t>58</t>
  </si>
  <si>
    <t>COSMA PIERPAOLO</t>
  </si>
  <si>
    <t>1260</t>
  </si>
  <si>
    <t>1753</t>
  </si>
  <si>
    <t>LAVORI DI COMPL. INFRASTR. DI SUPPORTO DEGLI INSEDIAMENTI PRODUTTIVI - 1° SAL</t>
  </si>
  <si>
    <t>DE SARLO ANTONIO GIOVANNI</t>
  </si>
  <si>
    <t>COMPL. INFRASTR. DI SUPPORTO DEGLI INSEDIAMENTI PRODUTTIVI - 1° SAL</t>
  </si>
  <si>
    <t>1795</t>
  </si>
  <si>
    <t>DIEMME S.R.L.</t>
  </si>
  <si>
    <t>1803</t>
  </si>
  <si>
    <t>2066</t>
  </si>
  <si>
    <t>2067</t>
  </si>
  <si>
    <t>2111</t>
  </si>
  <si>
    <t>2250</t>
  </si>
  <si>
    <t>MASSAFRA GAETANO</t>
  </si>
  <si>
    <t>DEPOSITO CALCOLI ALLA PROVINCIA DI TARANTO.</t>
  </si>
  <si>
    <t>PROVINCIA DI TARANTO</t>
  </si>
  <si>
    <t>1422</t>
  </si>
  <si>
    <t>LAVORI DI REALIZZAZIONE IMPIANTO BIOMASSE - LIQUID. 3° SAL.</t>
  </si>
  <si>
    <t>1526</t>
  </si>
  <si>
    <t>LIQUID. PARCELLA COORDINAMENTO DELLA SICUREZZA - REALIZZ. IMPIANTO BIOMASSE.</t>
  </si>
  <si>
    <t>1527</t>
  </si>
  <si>
    <t>LAVORI REALIZZAZIONE IMPIANTO BIOMASSE - PARC. COMP.ZE PROF.LI.</t>
  </si>
  <si>
    <t>TOTALE MANDATI PAGATI AL TITOLO 2° DELLA SPESA</t>
  </si>
  <si>
    <t>NUM.</t>
  </si>
  <si>
    <t>DATA</t>
  </si>
  <si>
    <t>IMPORTO</t>
  </si>
  <si>
    <t>DESCRIZIONE</t>
  </si>
  <si>
    <t>NOTE</t>
  </si>
  <si>
    <t>BENI MOBILI - TITOLO 2°</t>
  </si>
  <si>
    <t>NUM</t>
  </si>
  <si>
    <t>BENEFICIARIO</t>
  </si>
  <si>
    <t>IMP. E LIQ.NE CONCESSIONARIA CIMAUTO SAS DI SAN GIORGIO JONICO FATT. A N. 00151/2012 SALDO ACQUISTO AUTO IN DOTAZIONE ALLA P.M.</t>
  </si>
  <si>
    <t>INTEGRAZIONE LIQUIDAZIONE SALDO FATT. N. 37/2012  - PER FORNITURA DI N. 306 TARGHE VARIE A PARETE.</t>
  </si>
  <si>
    <t>LIQUID. ACC. FATT. N. 37/2012 - MACFACTORY S.R.L. - PER FORNITURA DI N. 306 TARGHE VARIE A PARETE.</t>
  </si>
  <si>
    <t>LIQUID. ACCONTO FATT. N. 12/01446 DEL 18/09/2012 PER ATTIVAZIONE PUNTO DI INFORMAZIONE E CREAZIONE DEL PORTALE MARUGGIO LIVE.</t>
  </si>
  <si>
    <t>NON INERENTI - TITOLO 2°</t>
  </si>
  <si>
    <t>TOTALE MANDATI NON INERENTI (COMPRESI PAGAMENTI ALL'INTERVENTO 7)</t>
  </si>
  <si>
    <t>NON INERENTI INTERVENTO 7</t>
  </si>
  <si>
    <t>TOTALE MANDATI NON INERENTI QUINDI NON PATRIMONIALIZZABILI</t>
  </si>
  <si>
    <t>QUOTA RIMBORSO CONTRIBUTO DI COSTRUZIONE ALLA SIG.RA FAVALE COSIMA - SALDO SU VERS.TO N. VCY 0370.</t>
  </si>
  <si>
    <t>QUOTA RIMBORSO CONTRIBUTO DI COSTRUZIONE NON DOVUTO DALLA SIG.RA FAVALE COSIMA - ACC. SU VERS.TO N. VCY 0370.</t>
  </si>
  <si>
    <t>"RESTITUZIONE DI SOMME EROGATE IN ESUBERO - LAVORI SISTEMAZIONE STRADE COMUNALI INTERNE".</t>
  </si>
  <si>
    <t>ACC. FATT. N. 20/2009 - PARC. COMP. DIR. LAV., MISURA E CONTAB., COORD. SICUR. IN FASE DI ESEC. E CRE.</t>
  </si>
  <si>
    <t>LIQUID. PARC. PER REDAZ. COLLAUDO STATICO E TECNICO AMM.VO - ADEG. TO SCARICO FINALE ACQUE METEORICHE</t>
  </si>
  <si>
    <t>VERSA 2/3 A INPS SU COMP. ING. CIMINO ANTONINO SU PARC. COLL. TECNICO - AMM.VO + STATICO - LAV. ADEG. SCAR. - IMM. SOTTOS. ACQUE METEOR.</t>
  </si>
  <si>
    <t>VERS. IRAP SU COMP. ING. CIMINO ANTONINO SU PARC. COLL. TECNICO - AMM.VO + STATICO - LAV. ADEG. SCAR. - IMM. SOTTOS. ACQUE METEOR.</t>
  </si>
  <si>
    <t>3N IMPIANTI S.R.L. (CAPOGR. ATI) ACC. FATT. N. 40 DEL 19/07/2011 - SALDO FINALE DI COMPLETAMENTO DEL CINEMA TEATRO EX IMPERO.</t>
  </si>
  <si>
    <t>RIEPILOGO DELLA SUDDIVISIONE DEI MANDATI</t>
  </si>
  <si>
    <t>importi in euro</t>
  </si>
  <si>
    <t>Beni demaniali - Terreni</t>
  </si>
  <si>
    <t>Beni demaniali - Fabbricati ed Impianti</t>
  </si>
  <si>
    <t>Fabbricati e terreni indisponibili</t>
  </si>
  <si>
    <t>Fabbricati e terreni disponibili</t>
  </si>
  <si>
    <t>Beni mobili</t>
  </si>
  <si>
    <t>Immobilizzazioni in corso</t>
  </si>
  <si>
    <t xml:space="preserve">Mandati non inseriti </t>
  </si>
  <si>
    <t>Mandati all'intervento 7 - trasf. di capitale (o assimilabili)</t>
  </si>
  <si>
    <t>Immobilizzazioni immateriali</t>
  </si>
  <si>
    <t>T O T A L E   T I T O L O   2 °</t>
  </si>
  <si>
    <t>IMPUTATI AL TITOLO 2° DELLA SPESA 2012</t>
  </si>
  <si>
    <t>FABB</t>
  </si>
  <si>
    <t>TERR</t>
  </si>
  <si>
    <t>IMM</t>
  </si>
  <si>
    <t>BENE</t>
  </si>
  <si>
    <t>A</t>
  </si>
  <si>
    <t>B</t>
  </si>
  <si>
    <t>D</t>
  </si>
  <si>
    <t>E</t>
  </si>
  <si>
    <t>F</t>
  </si>
  <si>
    <t>AZIONI</t>
  </si>
  <si>
    <t>NON MESSI</t>
  </si>
  <si>
    <t>DEMAN</t>
  </si>
  <si>
    <t>INDISP</t>
  </si>
  <si>
    <t>DISP</t>
  </si>
  <si>
    <t>CORSO</t>
  </si>
  <si>
    <t>TERZI</t>
  </si>
  <si>
    <t>IMMAT</t>
  </si>
  <si>
    <t>MOB</t>
  </si>
  <si>
    <t>TOTALE TITOLO 2°</t>
  </si>
  <si>
    <t>Mandati titolo 2°</t>
  </si>
  <si>
    <t xml:space="preserve">Mandati titolo 2° </t>
  </si>
  <si>
    <t>Voce conto del patrimonio</t>
  </si>
  <si>
    <t>totale variazioni</t>
  </si>
  <si>
    <t>di competenza</t>
  </si>
  <si>
    <t>residui</t>
  </si>
  <si>
    <t>BENI DEMANIALI - FABBRICATI E IMPIANTI</t>
  </si>
  <si>
    <t>BENI DEMANIALI - TERRENI</t>
  </si>
  <si>
    <t>TERRENI INDISPONIBILI</t>
  </si>
  <si>
    <t>TERRENI DISPONIBILI</t>
  </si>
  <si>
    <t>FABBRICATI INDISPONIBILI</t>
  </si>
  <si>
    <t>FABBRICATI DISPONIBILI</t>
  </si>
  <si>
    <t>MACCHINARI, ATTREZZATURE E IMPIANTI</t>
  </si>
  <si>
    <t>ATTREZZATURE E SISTEMI INFORMATICI</t>
  </si>
  <si>
    <t>AUTOMEZZI E MOTOMEZZI</t>
  </si>
  <si>
    <t>MOBILI E MACCHINE D'UFFICIO</t>
  </si>
  <si>
    <t xml:space="preserve">UNIVERSALITA' DI BENI </t>
  </si>
  <si>
    <t>IMMOBILIZZAZIONI IN CORSO</t>
  </si>
  <si>
    <t>IMMOBILIZZAZIONI IMMATERIALI</t>
  </si>
  <si>
    <t>MANDATI NON INSERITI</t>
  </si>
  <si>
    <t>INTERVENTO 7 - TRASF. DI CAPITALE</t>
  </si>
  <si>
    <t>TOTALE</t>
  </si>
  <si>
    <t>INSUSSISTENZE DEL PASSIVO:</t>
  </si>
  <si>
    <t>1) MINORI RESIDUI NEL BILANCIO DI GESTIONE DELLE USCITE (AD ECCEZIONE DI QUELLI DEL TITOLO 2°)</t>
  </si>
  <si>
    <t>Nota bene:
non sono stati inseriti i minori residui del titolo II  per ottenere il pareggio economico poiché questi minori residui nel patrimonio sono rappresentati nei conti d'ordine "operazioni permutative del patrimonio e non modificative"</t>
  </si>
  <si>
    <t>RICAVI PLURIENNALI:</t>
  </si>
  <si>
    <t>1) TOTALE DELLE VARIAZIONI IN MENO DA ALTRE CAUSE DELLA VOCE "CONFERIMENTI"</t>
  </si>
  <si>
    <t xml:space="preserve">    GLI IMPORTI SONO DATI DALLA QUOTA DI AMMORTAMENTO PER OPERE CONCLUSE FINANZIATE </t>
  </si>
  <si>
    <t xml:space="preserve">    CON CONTRIBUTO IN CONTO CAPITALE (viene portata in diminuzione una percentuale del 3%  calcolata direttamente </t>
  </si>
  <si>
    <t xml:space="preserve">    sulla consistenza iniziale del conferimento)</t>
  </si>
  <si>
    <t xml:space="preserve">    La quota quota di ammortamento confluiirà poi nel conto economico in proventi diversi  </t>
  </si>
  <si>
    <t xml:space="preserve">    (fonte: testo D'Aristotile - Rosa, contabilità economica negli enti locali)</t>
  </si>
  <si>
    <t>INSUSSISTENZE DELL'ATTIVO:</t>
  </si>
  <si>
    <t>1) MINORI ENTRATE (MENO MINORI ENTRATE DEL TIT. 4° CAT. 2,3,4,5)</t>
  </si>
  <si>
    <t>SOPRAVVENIENZE ATTIVE:</t>
  </si>
  <si>
    <t xml:space="preserve">1) TOTALE MAGGIORI ENTRATE MENO MAGGIORI ENTRATE TITOLO 4° CAT. 2-3-4-5 (zero) </t>
  </si>
  <si>
    <t>COMUNE DI MARUGGIO</t>
  </si>
  <si>
    <t>Ratei e risconti</t>
  </si>
  <si>
    <t>Attivo</t>
  </si>
  <si>
    <t>Descrizione</t>
  </si>
  <si>
    <t>Importo</t>
  </si>
  <si>
    <t>Giorni 2012</t>
  </si>
  <si>
    <t xml:space="preserve">         Risconto </t>
  </si>
  <si>
    <t xml:space="preserve">           Rateo</t>
  </si>
  <si>
    <t>Periodo</t>
  </si>
  <si>
    <t>Pag.to</t>
  </si>
  <si>
    <t>Note</t>
  </si>
  <si>
    <t>Passivo</t>
  </si>
  <si>
    <t xml:space="preserve">Attivo </t>
  </si>
  <si>
    <t>dal</t>
  </si>
  <si>
    <t>al</t>
  </si>
  <si>
    <t>anno</t>
  </si>
  <si>
    <t>P</t>
  </si>
  <si>
    <t>Fitti passivi -Torre Moline</t>
  </si>
  <si>
    <t>Assicurazioni</t>
  </si>
  <si>
    <t>TOTALI</t>
  </si>
  <si>
    <t>DEFINIZIONI</t>
  </si>
  <si>
    <t xml:space="preserve">Il rateo è una quota di uscita o di entrata finanziaria futura che misura costi o ricavi già maturati e non ancora rilevati, la cui manifestazione finanziaria avrà luogo in esercizi futuri. </t>
  </si>
  <si>
    <t xml:space="preserve">il rateo è passivo se prevede uscite future, relative a spese e costi non ancora sostenuti. </t>
  </si>
  <si>
    <t xml:space="preserve">il rateo è attivo se prevede entrate future, relative a rendite e ricavi non ancora conseguiti. </t>
  </si>
  <si>
    <t xml:space="preserve">Il risconto è una quota di costo o di ricavo non ancora maturata ma che ha già avuto la sua manifestazione finanziaria. </t>
  </si>
  <si>
    <t xml:space="preserve">il risconto è attivo se riguarda un costo già sostenuto per servizi non ancora utilizzati e di cui usufruire nell'esercizio successivo. </t>
  </si>
  <si>
    <t xml:space="preserve">il risconto è passivo se riguarda un ricavo già conseguito per servizi non ancora prestati e da fornire nell'esercizio successivo. </t>
  </si>
  <si>
    <t>REALIZZ. DI UNO SCAVO PER INTERRARE LE TUBAZIONI DEL NUOVO IMP. ANTINCENDIO DELL' IST. COMPR. - MASSA GABRIELE FATT. 23/2012.</t>
  </si>
  <si>
    <t>TECHIN S.R.L. FATT. N. 10/2012 - PARC. COMP. PROF.LI RIMODUL. PROG.ESEC. E COORD ADEG. NORME SICUR. PATRIM. IST. COMPRENSIVO.</t>
  </si>
  <si>
    <t>INCARICO PER REDAZIONE GEOLOGICA ISTITUTO COMPRENSIVO. LIQUID. COMPETENZE FATT. N. 2/2012.</t>
  </si>
  <si>
    <t>LIQUID. ACCONTO COMPENSO RESPONSABILE DEL PROCEDIMENTO - GEOM. CURRI A. - LAV.ADEG. E MESSA IN SICUREZZA PATRIMONIO EDIL. "IST. COMPRENSIVO T. DEL BENE".</t>
  </si>
  <si>
    <t>REALIZZ. PERC. NATURAL. ACC. E CONGIUNZ. TRA AREE SIC DI CAMPOMARINO AREA PORT. LIQUID. COLLAB. U.T.C.</t>
  </si>
  <si>
    <t>LIQUID. PER FORNITURA DI COPIE ELIOGRAFICHE DEL PROGETTO - FATT. N. 01/2012 + 32/2011.</t>
  </si>
  <si>
    <t>LIQUID. ACCONTO COMPENSO RESPONSABILE DEL PROCEDIMENTO - LAV. REALIZZ. PERCORSO NATURALISTICO ACCESSO E CONGIUNZ. TRA AREE SIC CAMPOMARINO E AREA PORTUALE.</t>
  </si>
  <si>
    <t>VERSAMENTO AL COMUNE DI TORRICELLA (CAPOFILA) QUOTA DEI PIANI INTEGRATI DI SVILUPPO URBANO.</t>
  </si>
  <si>
    <t>VERS.TO AL COMUNE DI TORRICELLA QUOTA COFINANZ. P.I. DI SVIL. URB. DI CITTA' MEDIO/GRANDI.</t>
  </si>
  <si>
    <t>ASSISTENZA TECNICA FINALIZZATA ALLA SEZIONE DELLE IMPRESE PARTECIAPANTI ALLA SELEZIONE DEI LOTT PIP - 2° BANDO.</t>
  </si>
  <si>
    <t>REALIZAZIONE DI UN COLOMBARO PER CIMITERO COMUNALE - C.G. 184 DEL 09/09/2009 PAVIMENTAZIONE LASTRICATO SOLARE.</t>
  </si>
  <si>
    <t>RIPARAZIONE TRATTO DI STRADA IN VIA C. COLOMBO IN CAMPOMARINO - MARUGGIO. FATT. N. 11/2012</t>
  </si>
  <si>
    <t>LIQUID. DITTA FUSCO SERGIO - FATT. N. 14 DELL' 08/05/2012 - REALIZZAZIONE DELL' IMPAINTO ELETTRICO AL COLAMBARO COMUNALE POSTO NELLA ZONA DEL CIMITERO.</t>
  </si>
  <si>
    <t>SALDO PER ISTRUTT. E ASSEGNAZ. LOTTI AREA P.I.P. PREDISPOSIZ. GRADUATORIA DEFINITIVA - FATT. N. 4/2012.</t>
  </si>
  <si>
    <t>VERS.TO PROL. REALIZZ. TRONCO IDRICO IN C.DA MASS. PICCINNA LUNGO LA STRADA COM.LE AQP S.P.A. BARI.</t>
  </si>
  <si>
    <t>MANUTENZIONE E ADATTAMENTO IMPIANTO ELETTRICO DEL CIMITERO COMUNALE - ACC. FATT. N. 24/2012 PER LAVORI ESEGUITI A TUTTO IL 25/2012.</t>
  </si>
  <si>
    <t>MANUTENZIONE E ADATTAMENTO IMPIANTO ELETTRICO DEL CIMITERO COMUNALE - SALDO FATT. N. 24/2012 PER LAVORI ESEGUITI A TUTTO IL 25/2012.</t>
  </si>
  <si>
    <t>LAVORI DI REALIZZ. TRATTO DI STRADA VIA VIGNALE - LIQ.NE ULTERIORI LAVORI - FATT N. 23/2012.</t>
  </si>
  <si>
    <t>CONTRIBUTO ATTIVAZIONE CIG LAVORI DI COMPLETAMENTO DELLE INFRASTRUTTURE DI SUPPORTO DEGLI INSEDIAMENTI PRODUTTIVI.</t>
  </si>
  <si>
    <t>LAVORI DI COMPLETAMENTO ZONA PIP - COMPETENZE PROFESSIONALI - ACC. FATT. 10/A DEL 23/04/2012.</t>
  </si>
  <si>
    <t>LAVORI DI COMPLAETAMENTO ZONA PIP - COMPETENZE PROFESSIONALI - SALDO FATT. 10/A DEL 23/04/2012 - (QUOTA 10% COMUNE)</t>
  </si>
  <si>
    <t>LAVORI DI COMPL. INFR. DI SUPP. INSED. PRODUTTIVI. LIQUID. ACC. COMP. RESP. DEL PROCED.</t>
  </si>
  <si>
    <t>CPDEL SETT. 2012 - LAVORI DI COMPL. INFR. DI SUPP. INSED. PRODUTTIVI. LIQUID.ACC. COMP. RESP. DEL PROCED.</t>
  </si>
  <si>
    <t>IRAP SETTEMBRE 2012 - COMPENSO RESP.LE PROCED. (CURRI) - LAVORI COMPLET. INFRAST. SUPPORTO INSEDIAMENTI PRODUTTIVI.</t>
  </si>
  <si>
    <t>ANTICIPO CONTRIBUTI PREVENTIVO SOPRALLUOGO DELL' ENEL PER ALLACCIO ALLA FONTANA PIAZZA DEL POPOLO.</t>
  </si>
  <si>
    <t>LIQUID. DITTA NON SOLO PIETRA - DI GRECO FEDERICO - ACC. FATT. N. 7/2012 PER REALIZZAZIONE FONTANA IN PIAZZA DEL POPOLO - F.P.O DI MARMO.</t>
  </si>
  <si>
    <t>INTEGRAZIONE PER LA FORNITURA DI MARMI PER LA FONTANA IN PIAZZA DEL POPOLO SALDO FATT. N. 7/2012.</t>
  </si>
  <si>
    <t>FATT. N. 21/2012 - ING. DI LORENZO LEONARDO - INCARICO PROF. PROGETT. PER REALIZZAZIONE FONTANA IN PIAZZA DEL POPOLO.</t>
  </si>
  <si>
    <t>RIMBORSO SOMME PER RISOLUZIONE CONSENSUALE E RETROCESSIONE DI PROPRIETA' DI AREA P.I.P. LOTTO N° 05.</t>
  </si>
  <si>
    <t>SISTEMAZIONE PIAZZA DA VERAZZANO A CAMPOMARINO MARUGGIO COMPENSO PER RIMODULAZIONE PROGETTO ESECUTIVO ACCONTO 60% - FATT. N. 11 DEL 21/11/2012.</t>
  </si>
  <si>
    <t>RIMBORSO CONTRIBUTO DI COSTRUZIONE VERSATO E NON DOVUTO SIG. BRUNO COSIMO DAMIANO.</t>
  </si>
  <si>
    <t>Giorni 2013</t>
  </si>
  <si>
    <t>Risconti attivi (quota che copre il 2012)</t>
  </si>
  <si>
    <t>POLIZZA TUTELA LEGALE AMMINISTRATORI</t>
  </si>
  <si>
    <t>POLIZZA INFORTUNIO CONDUCENTE VEICOLI DELL'ENTE</t>
  </si>
  <si>
    <t>POLIZZA RCA E RISCHI DIVERSI VEICOLI DELL'ENTE</t>
  </si>
  <si>
    <t>POLIZZA ASSICURATIVA DANNI PATRIMONIALI</t>
  </si>
  <si>
    <t>POLIZZA CASKO</t>
  </si>
  <si>
    <t>FITTI PASSIVI TORRE MOLINE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</si>
</sst>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0_ ;\-#,##0.00\ "/>
    <numFmt numFmtId="166" formatCode="dd/mm/yy;@"/>
  </numFmts>
  <fonts count="22">
    <font>
      <sz val="10"/>
      <name val="MS Sans Serif"/>
    </font>
    <font>
      <sz val="10"/>
      <name val="Tahoma"/>
      <family val="2"/>
    </font>
    <font>
      <b/>
      <sz val="10"/>
      <name val="Tahoma"/>
      <family val="2"/>
    </font>
    <font>
      <sz val="10"/>
      <name val="MS Sans Serif"/>
      <family val="2"/>
    </font>
    <font>
      <b/>
      <sz val="16"/>
      <name val="Tahoma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b/>
      <sz val="22"/>
      <color indexed="48"/>
      <name val="Bart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i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12"/>
      <name val="Arial"/>
      <family val="2"/>
    </font>
    <font>
      <sz val="10"/>
      <color indexed="6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0" fontId="5" fillId="0" borderId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1" fontId="6" fillId="0" borderId="0"/>
    <xf numFmtId="0" fontId="5" fillId="0" borderId="0"/>
    <xf numFmtId="164" fontId="5" fillId="0" borderId="0" applyFont="0" applyFill="0" applyBorder="0" applyAlignment="0" applyProtection="0"/>
  </cellStyleXfs>
  <cellXfs count="180">
    <xf numFmtId="0" fontId="0" fillId="0" borderId="0" xfId="0"/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/>
    <xf numFmtId="4" fontId="2" fillId="0" borderId="0" xfId="0" applyNumberFormat="1" applyFont="1"/>
    <xf numFmtId="0" fontId="1" fillId="0" borderId="0" xfId="1" applyFont="1"/>
    <xf numFmtId="0" fontId="3" fillId="0" borderId="0" xfId="1"/>
    <xf numFmtId="4" fontId="2" fillId="0" borderId="0" xfId="1" applyNumberFormat="1" applyFont="1"/>
    <xf numFmtId="4" fontId="3" fillId="0" borderId="0" xfId="1" applyNumberFormat="1"/>
    <xf numFmtId="2" fontId="4" fillId="0" borderId="0" xfId="0" applyNumberFormat="1" applyFont="1" applyAlignment="1"/>
    <xf numFmtId="2" fontId="1" fillId="0" borderId="0" xfId="0" applyNumberFormat="1" applyFont="1" applyAlignment="1"/>
    <xf numFmtId="2" fontId="4" fillId="3" borderId="3" xfId="0" applyNumberFormat="1" applyFont="1" applyFill="1" applyBorder="1" applyAlignment="1">
      <alignment horizontal="center"/>
    </xf>
    <xf numFmtId="2" fontId="4" fillId="3" borderId="4" xfId="0" applyNumberFormat="1" applyFont="1" applyFill="1" applyBorder="1" applyAlignment="1">
      <alignment horizontal="center"/>
    </xf>
    <xf numFmtId="2" fontId="4" fillId="3" borderId="4" xfId="0" applyNumberFormat="1" applyFont="1" applyFill="1" applyBorder="1" applyAlignment="1">
      <alignment horizontal="center" wrapText="1"/>
    </xf>
    <xf numFmtId="2" fontId="4" fillId="3" borderId="5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4" fontId="0" fillId="0" borderId="0" xfId="0" applyNumberFormat="1"/>
    <xf numFmtId="0" fontId="1" fillId="0" borderId="1" xfId="0" applyFont="1" applyFill="1" applyBorder="1"/>
    <xf numFmtId="2" fontId="4" fillId="3" borderId="6" xfId="1" applyNumberFormat="1" applyFont="1" applyFill="1" applyBorder="1" applyAlignment="1">
      <alignment horizontal="center"/>
    </xf>
    <xf numFmtId="2" fontId="4" fillId="3" borderId="7" xfId="1" applyNumberFormat="1" applyFont="1" applyFill="1" applyBorder="1" applyAlignment="1">
      <alignment horizontal="center"/>
    </xf>
    <xf numFmtId="0" fontId="0" fillId="0" borderId="0" xfId="0" applyFill="1"/>
    <xf numFmtId="0" fontId="2" fillId="0" borderId="0" xfId="1" applyFont="1"/>
    <xf numFmtId="0" fontId="7" fillId="0" borderId="0" xfId="1" applyFont="1"/>
    <xf numFmtId="4" fontId="3" fillId="0" borderId="9" xfId="1" applyNumberFormat="1" applyBorder="1"/>
    <xf numFmtId="4" fontId="8" fillId="0" borderId="10" xfId="1" applyNumberFormat="1" applyFont="1" applyBorder="1" applyAlignment="1">
      <alignment horizontal="center"/>
    </xf>
    <xf numFmtId="4" fontId="3" fillId="0" borderId="11" xfId="1" applyNumberFormat="1" applyBorder="1"/>
    <xf numFmtId="0" fontId="3" fillId="0" borderId="9" xfId="1" applyBorder="1"/>
    <xf numFmtId="0" fontId="8" fillId="0" borderId="0" xfId="1" applyFont="1"/>
    <xf numFmtId="0" fontId="9" fillId="0" borderId="10" xfId="1" applyFont="1" applyBorder="1"/>
    <xf numFmtId="4" fontId="9" fillId="0" borderId="10" xfId="1" applyNumberFormat="1" applyFont="1" applyBorder="1"/>
    <xf numFmtId="49" fontId="3" fillId="0" borderId="0" xfId="1" applyNumberFormat="1" applyAlignment="1">
      <alignment horizontal="left"/>
    </xf>
    <xf numFmtId="49" fontId="3" fillId="0" borderId="0" xfId="1" applyNumberFormat="1" applyFill="1" applyAlignment="1">
      <alignment horizontal="center"/>
    </xf>
    <xf numFmtId="49" fontId="3" fillId="0" borderId="0" xfId="1" applyNumberFormat="1" applyAlignment="1">
      <alignment horizontal="center"/>
    </xf>
    <xf numFmtId="0" fontId="3" fillId="0" borderId="0" xfId="1" applyAlignment="1">
      <alignment horizontal="left"/>
    </xf>
    <xf numFmtId="0" fontId="10" fillId="0" borderId="10" xfId="1" applyFont="1" applyBorder="1"/>
    <xf numFmtId="4" fontId="10" fillId="0" borderId="10" xfId="1" applyNumberFormat="1" applyFont="1" applyBorder="1"/>
    <xf numFmtId="0" fontId="3" fillId="0" borderId="0" xfId="1" applyFill="1"/>
    <xf numFmtId="4" fontId="3" fillId="0" borderId="0" xfId="1" applyNumberFormat="1" applyFill="1"/>
    <xf numFmtId="43" fontId="3" fillId="0" borderId="0" xfId="1" applyNumberFormat="1"/>
    <xf numFmtId="43" fontId="11" fillId="0" borderId="0" xfId="10" applyNumberFormat="1" applyFont="1"/>
    <xf numFmtId="4" fontId="3" fillId="0" borderId="0" xfId="1" applyNumberFormat="1" applyFill="1" applyBorder="1"/>
    <xf numFmtId="43" fontId="9" fillId="0" borderId="0" xfId="1" applyNumberFormat="1" applyFont="1" applyBorder="1"/>
    <xf numFmtId="4" fontId="10" fillId="0" borderId="11" xfId="1" applyNumberFormat="1" applyFont="1" applyBorder="1"/>
    <xf numFmtId="0" fontId="10" fillId="0" borderId="9" xfId="1" applyFont="1" applyBorder="1"/>
    <xf numFmtId="4" fontId="10" fillId="0" borderId="9" xfId="1" applyNumberFormat="1" applyFont="1" applyBorder="1"/>
    <xf numFmtId="4" fontId="8" fillId="0" borderId="0" xfId="1" applyNumberFormat="1" applyFont="1"/>
    <xf numFmtId="0" fontId="3" fillId="0" borderId="11" xfId="1" applyBorder="1"/>
    <xf numFmtId="0" fontId="3" fillId="0" borderId="0" xfId="1" applyAlignment="1">
      <alignment horizontal="center"/>
    </xf>
    <xf numFmtId="43" fontId="1" fillId="4" borderId="0" xfId="5" applyFont="1" applyFill="1" applyAlignment="1">
      <alignment horizontal="center"/>
    </xf>
    <xf numFmtId="0" fontId="1" fillId="4" borderId="0" xfId="7" applyFont="1" applyFill="1" applyAlignment="1">
      <alignment horizontal="center"/>
    </xf>
    <xf numFmtId="0" fontId="1" fillId="0" borderId="0" xfId="7" applyFont="1" applyAlignment="1">
      <alignment horizontal="center"/>
    </xf>
    <xf numFmtId="4" fontId="2" fillId="4" borderId="0" xfId="7" applyNumberFormat="1" applyFont="1" applyFill="1"/>
    <xf numFmtId="4" fontId="2" fillId="0" borderId="0" xfId="7" applyNumberFormat="1" applyFont="1"/>
    <xf numFmtId="4" fontId="1" fillId="0" borderId="0" xfId="5" applyNumberFormat="1" applyFont="1" applyFill="1"/>
    <xf numFmtId="4" fontId="1" fillId="0" borderId="0" xfId="7" applyNumberFormat="1" applyFont="1" applyFill="1"/>
    <xf numFmtId="4" fontId="1" fillId="0" borderId="0" xfId="1" applyNumberFormat="1" applyFont="1" applyFill="1" applyBorder="1"/>
    <xf numFmtId="4" fontId="1" fillId="0" borderId="0" xfId="7" applyNumberFormat="1" applyFont="1" applyFill="1" applyAlignment="1">
      <alignment horizontal="right"/>
    </xf>
    <xf numFmtId="4" fontId="1" fillId="0" borderId="0" xfId="7" applyNumberFormat="1" applyFont="1" applyFill="1" applyBorder="1"/>
    <xf numFmtId="4" fontId="2" fillId="0" borderId="0" xfId="7" applyNumberFormat="1" applyFont="1" applyFill="1"/>
    <xf numFmtId="43" fontId="1" fillId="0" borderId="0" xfId="5" applyFont="1" applyFill="1"/>
    <xf numFmtId="43" fontId="1" fillId="0" borderId="0" xfId="7" applyNumberFormat="1" applyFont="1" applyFill="1"/>
    <xf numFmtId="0" fontId="1" fillId="0" borderId="0" xfId="7" applyFont="1" applyFill="1"/>
    <xf numFmtId="43" fontId="1" fillId="0" borderId="0" xfId="5" applyFont="1" applyFill="1" applyAlignment="1">
      <alignment horizontal="left"/>
    </xf>
    <xf numFmtId="43" fontId="1" fillId="0" borderId="0" xfId="5" applyFont="1"/>
    <xf numFmtId="43" fontId="1" fillId="0" borderId="0" xfId="7" applyNumberFormat="1" applyFont="1"/>
    <xf numFmtId="0" fontId="1" fillId="0" borderId="0" xfId="7" applyFont="1"/>
    <xf numFmtId="0" fontId="8" fillId="0" borderId="9" xfId="9" applyFont="1" applyBorder="1"/>
    <xf numFmtId="0" fontId="8" fillId="0" borderId="9" xfId="9" applyFont="1" applyBorder="1" applyAlignment="1">
      <alignment horizontal="center"/>
    </xf>
    <xf numFmtId="0" fontId="8" fillId="0" borderId="0" xfId="9" applyFont="1"/>
    <xf numFmtId="0" fontId="8" fillId="0" borderId="10" xfId="9" applyFont="1" applyBorder="1"/>
    <xf numFmtId="0" fontId="8" fillId="0" borderId="10" xfId="9" applyFont="1" applyBorder="1" applyAlignment="1">
      <alignment horizontal="center"/>
    </xf>
    <xf numFmtId="0" fontId="5" fillId="0" borderId="11" xfId="9" applyBorder="1"/>
    <xf numFmtId="0" fontId="5" fillId="0" borderId="0" xfId="9"/>
    <xf numFmtId="0" fontId="5" fillId="0" borderId="10" xfId="9" applyBorder="1"/>
    <xf numFmtId="165" fontId="5" fillId="0" borderId="10" xfId="9" applyNumberFormat="1" applyFill="1" applyBorder="1"/>
    <xf numFmtId="4" fontId="5" fillId="0" borderId="10" xfId="9" applyNumberFormat="1" applyFill="1" applyBorder="1"/>
    <xf numFmtId="43" fontId="8" fillId="0" borderId="0" xfId="6" applyFont="1"/>
    <xf numFmtId="165" fontId="5" fillId="0" borderId="10" xfId="9" applyNumberFormat="1" applyBorder="1"/>
    <xf numFmtId="4" fontId="5" fillId="0" borderId="10" xfId="9" applyNumberFormat="1" applyBorder="1"/>
    <xf numFmtId="0" fontId="5" fillId="0" borderId="10" xfId="9" applyFont="1" applyBorder="1"/>
    <xf numFmtId="0" fontId="5" fillId="0" borderId="9" xfId="9" applyBorder="1"/>
    <xf numFmtId="4" fontId="5" fillId="0" borderId="9" xfId="9" applyNumberFormat="1" applyBorder="1"/>
    <xf numFmtId="165" fontId="5" fillId="0" borderId="9" xfId="9" applyNumberFormat="1" applyBorder="1"/>
    <xf numFmtId="4" fontId="8" fillId="0" borderId="10" xfId="9" applyNumberFormat="1" applyFont="1" applyBorder="1"/>
    <xf numFmtId="165" fontId="8" fillId="0" borderId="10" xfId="9" applyNumberFormat="1" applyFont="1" applyBorder="1"/>
    <xf numFmtId="4" fontId="5" fillId="0" borderId="0" xfId="9" applyNumberFormat="1"/>
    <xf numFmtId="0" fontId="8" fillId="0" borderId="0" xfId="11" applyFont="1"/>
    <xf numFmtId="4" fontId="8" fillId="0" borderId="0" xfId="4" applyNumberFormat="1" applyFont="1"/>
    <xf numFmtId="0" fontId="5" fillId="0" borderId="0" xfId="11"/>
    <xf numFmtId="4" fontId="12" fillId="0" borderId="0" xfId="4" applyNumberFormat="1" applyFont="1" applyFill="1"/>
    <xf numFmtId="0" fontId="13" fillId="0" borderId="0" xfId="11" applyFont="1" applyAlignment="1">
      <alignment wrapText="1"/>
    </xf>
    <xf numFmtId="4" fontId="6" fillId="0" borderId="0" xfId="4" applyNumberFormat="1" applyFont="1"/>
    <xf numFmtId="4" fontId="12" fillId="0" borderId="0" xfId="4" applyNumberFormat="1" applyFont="1"/>
    <xf numFmtId="0" fontId="5" fillId="0" borderId="0" xfId="11" applyFont="1"/>
    <xf numFmtId="4" fontId="5" fillId="0" borderId="0" xfId="4" applyNumberFormat="1"/>
    <xf numFmtId="0" fontId="5" fillId="0" borderId="0" xfId="11" applyFont="1" applyAlignment="1">
      <alignment wrapText="1"/>
    </xf>
    <xf numFmtId="0" fontId="8" fillId="0" borderId="0" xfId="11" applyFont="1" applyFill="1"/>
    <xf numFmtId="43" fontId="5" fillId="0" borderId="0" xfId="11" applyNumberFormat="1"/>
    <xf numFmtId="4" fontId="5" fillId="0" borderId="0" xfId="11" applyNumberFormat="1"/>
    <xf numFmtId="0" fontId="14" fillId="0" borderId="0" xfId="8" applyFont="1" applyAlignment="1">
      <alignment horizontal="left"/>
    </xf>
    <xf numFmtId="0" fontId="5" fillId="0" borderId="0" xfId="8"/>
    <xf numFmtId="41" fontId="5" fillId="0" borderId="0" xfId="4"/>
    <xf numFmtId="41" fontId="15" fillId="0" borderId="0" xfId="4" applyFont="1"/>
    <xf numFmtId="0" fontId="5" fillId="0" borderId="0" xfId="8" applyAlignment="1">
      <alignment horizontal="center"/>
    </xf>
    <xf numFmtId="0" fontId="16" fillId="0" borderId="0" xfId="8" applyFont="1" applyAlignment="1">
      <alignment horizontal="center"/>
    </xf>
    <xf numFmtId="0" fontId="8" fillId="0" borderId="0" xfId="8" applyFont="1" applyAlignment="1">
      <alignment horizontal="center"/>
    </xf>
    <xf numFmtId="41" fontId="8" fillId="0" borderId="0" xfId="4" applyFont="1" applyAlignment="1">
      <alignment horizontal="center"/>
    </xf>
    <xf numFmtId="0" fontId="8" fillId="0" borderId="0" xfId="8" applyFont="1"/>
    <xf numFmtId="41" fontId="8" fillId="0" borderId="0" xfId="4" applyFont="1"/>
    <xf numFmtId="4" fontId="8" fillId="0" borderId="0" xfId="4" applyNumberFormat="1" applyFont="1" applyAlignment="1">
      <alignment horizontal="center"/>
    </xf>
    <xf numFmtId="0" fontId="17" fillId="0" borderId="1" xfId="8" applyFont="1" applyFill="1" applyBorder="1" applyAlignment="1">
      <alignment horizontal="center"/>
    </xf>
    <xf numFmtId="0" fontId="5" fillId="0" borderId="1" xfId="8" applyFill="1" applyBorder="1" applyAlignment="1">
      <alignment horizontal="center"/>
    </xf>
    <xf numFmtId="4" fontId="5" fillId="0" borderId="1" xfId="4" applyNumberFormat="1" applyFill="1" applyBorder="1" applyAlignment="1">
      <alignment horizontal="center"/>
    </xf>
    <xf numFmtId="41" fontId="5" fillId="0" borderId="1" xfId="4" applyFill="1" applyBorder="1" applyAlignment="1">
      <alignment horizontal="center"/>
    </xf>
    <xf numFmtId="166" fontId="5" fillId="0" borderId="1" xfId="4" applyNumberFormat="1" applyFill="1" applyBorder="1" applyAlignment="1">
      <alignment horizontal="center"/>
    </xf>
    <xf numFmtId="0" fontId="5" fillId="0" borderId="1" xfId="8" applyFill="1" applyBorder="1"/>
    <xf numFmtId="0" fontId="5" fillId="0" borderId="1" xfId="8" applyFont="1" applyFill="1" applyBorder="1"/>
    <xf numFmtId="0" fontId="5" fillId="0" borderId="0" xfId="8" applyFill="1"/>
    <xf numFmtId="0" fontId="17" fillId="0" borderId="14" xfId="8" applyFont="1" applyFill="1" applyBorder="1" applyAlignment="1">
      <alignment horizontal="center"/>
    </xf>
    <xf numFmtId="0" fontId="5" fillId="0" borderId="14" xfId="8" applyFill="1" applyBorder="1" applyAlignment="1">
      <alignment horizontal="center"/>
    </xf>
    <xf numFmtId="4" fontId="5" fillId="0" borderId="14" xfId="4" applyNumberFormat="1" applyFill="1" applyBorder="1" applyAlignment="1">
      <alignment horizontal="center"/>
    </xf>
    <xf numFmtId="41" fontId="5" fillId="0" borderId="14" xfId="4" applyFill="1" applyBorder="1" applyAlignment="1">
      <alignment horizontal="center"/>
    </xf>
    <xf numFmtId="166" fontId="5" fillId="0" borderId="14" xfId="4" applyNumberFormat="1" applyFill="1" applyBorder="1" applyAlignment="1">
      <alignment horizontal="center"/>
    </xf>
    <xf numFmtId="0" fontId="5" fillId="0" borderId="14" xfId="8" applyFill="1" applyBorder="1"/>
    <xf numFmtId="0" fontId="5" fillId="0" borderId="14" xfId="8" applyFont="1" applyFill="1" applyBorder="1"/>
    <xf numFmtId="0" fontId="17" fillId="0" borderId="0" xfId="8" applyFont="1" applyFill="1" applyBorder="1" applyAlignment="1">
      <alignment horizontal="center"/>
    </xf>
    <xf numFmtId="0" fontId="5" fillId="0" borderId="0" xfId="8" applyFill="1" applyBorder="1" applyAlignment="1">
      <alignment horizontal="center"/>
    </xf>
    <xf numFmtId="4" fontId="5" fillId="0" borderId="0" xfId="4" applyNumberFormat="1" applyFill="1" applyBorder="1" applyAlignment="1">
      <alignment horizontal="center"/>
    </xf>
    <xf numFmtId="41" fontId="5" fillId="0" borderId="0" xfId="4" applyFill="1" applyBorder="1" applyAlignment="1">
      <alignment horizontal="center"/>
    </xf>
    <xf numFmtId="166" fontId="5" fillId="0" borderId="0" xfId="4" applyNumberFormat="1" applyFill="1" applyBorder="1" applyAlignment="1">
      <alignment horizontal="center"/>
    </xf>
    <xf numFmtId="0" fontId="5" fillId="0" borderId="0" xfId="8" applyFill="1" applyBorder="1"/>
    <xf numFmtId="0" fontId="17" fillId="0" borderId="0" xfId="8" applyFont="1" applyAlignment="1">
      <alignment horizontal="center"/>
    </xf>
    <xf numFmtId="4" fontId="5" fillId="0" borderId="0" xfId="4" applyNumberFormat="1" applyAlignment="1">
      <alignment horizontal="center"/>
    </xf>
    <xf numFmtId="4" fontId="18" fillId="0" borderId="0" xfId="8" applyNumberFormat="1" applyFont="1" applyAlignment="1">
      <alignment horizontal="center"/>
    </xf>
    <xf numFmtId="4" fontId="19" fillId="0" borderId="0" xfId="8" applyNumberFormat="1" applyFont="1" applyAlignment="1">
      <alignment horizontal="center"/>
    </xf>
    <xf numFmtId="4" fontId="19" fillId="0" borderId="0" xfId="4" applyNumberFormat="1" applyFont="1" applyAlignment="1">
      <alignment horizontal="center"/>
    </xf>
    <xf numFmtId="4" fontId="19" fillId="0" borderId="0" xfId="4" applyNumberFormat="1" applyFont="1" applyFill="1" applyBorder="1" applyAlignment="1">
      <alignment horizontal="center"/>
    </xf>
    <xf numFmtId="4" fontId="19" fillId="0" borderId="0" xfId="4" applyNumberFormat="1" applyFont="1" applyBorder="1" applyAlignment="1">
      <alignment horizontal="center"/>
    </xf>
    <xf numFmtId="4" fontId="5" fillId="0" borderId="0" xfId="4" applyNumberFormat="1" applyFont="1" applyAlignment="1">
      <alignment horizontal="center"/>
    </xf>
    <xf numFmtId="0" fontId="21" fillId="0" borderId="0" xfId="8" applyFont="1"/>
    <xf numFmtId="0" fontId="5" fillId="0" borderId="0" xfId="8" applyFont="1"/>
    <xf numFmtId="41" fontId="5" fillId="0" borderId="0" xfId="4" applyFont="1"/>
    <xf numFmtId="0" fontId="21" fillId="0" borderId="0" xfId="8" applyFont="1" applyAlignment="1">
      <alignment horizontal="left" indent="1"/>
    </xf>
    <xf numFmtId="14" fontId="17" fillId="0" borderId="0" xfId="8" applyNumberFormat="1" applyFont="1" applyAlignment="1">
      <alignment horizontal="center"/>
    </xf>
    <xf numFmtId="0" fontId="2" fillId="3" borderId="0" xfId="0" applyFont="1" applyFill="1" applyAlignment="1">
      <alignment horizontal="center" wrapText="1"/>
    </xf>
    <xf numFmtId="4" fontId="2" fillId="3" borderId="0" xfId="0" applyNumberFormat="1" applyFont="1" applyFill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1" xfId="0" applyFont="1" applyBorder="1" applyAlignment="1">
      <alignment wrapText="1"/>
    </xf>
    <xf numFmtId="14" fontId="1" fillId="0" borderId="1" xfId="0" applyNumberFormat="1" applyFont="1" applyBorder="1" applyAlignment="1" applyProtection="1">
      <alignment vertical="center" wrapText="1"/>
    </xf>
    <xf numFmtId="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" fillId="5" borderId="1" xfId="0" applyFont="1" applyFill="1" applyBorder="1" applyAlignment="1">
      <alignment wrapText="1"/>
    </xf>
    <xf numFmtId="2" fontId="4" fillId="3" borderId="7" xfId="1" applyNumberFormat="1" applyFont="1" applyFill="1" applyBorder="1" applyAlignment="1">
      <alignment horizontal="center" wrapText="1"/>
    </xf>
    <xf numFmtId="0" fontId="2" fillId="0" borderId="0" xfId="1" applyFont="1" applyAlignment="1">
      <alignment wrapText="1"/>
    </xf>
    <xf numFmtId="0" fontId="3" fillId="0" borderId="0" xfId="1" applyAlignment="1">
      <alignment wrapText="1"/>
    </xf>
    <xf numFmtId="2" fontId="4" fillId="3" borderId="8" xfId="1" applyNumberFormat="1" applyFont="1" applyFill="1" applyBorder="1" applyAlignment="1">
      <alignment horizontal="center" wrapText="1"/>
    </xf>
    <xf numFmtId="0" fontId="1" fillId="0" borderId="0" xfId="1" applyFont="1" applyAlignment="1">
      <alignment wrapText="1"/>
    </xf>
    <xf numFmtId="4" fontId="1" fillId="2" borderId="0" xfId="7" applyNumberFormat="1" applyFont="1" applyFill="1"/>
    <xf numFmtId="4" fontId="1" fillId="2" borderId="0" xfId="1" applyNumberFormat="1" applyFont="1" applyFill="1" applyBorder="1"/>
    <xf numFmtId="4" fontId="1" fillId="2" borderId="0" xfId="5" applyNumberFormat="1" applyFont="1" applyFill="1"/>
    <xf numFmtId="0" fontId="1" fillId="0" borderId="1" xfId="0" applyFont="1" applyFill="1" applyBorder="1" applyAlignment="1">
      <alignment wrapText="1"/>
    </xf>
    <xf numFmtId="165" fontId="5" fillId="0" borderId="0" xfId="9" applyNumberFormat="1" applyFont="1" applyFill="1" applyAlignment="1"/>
    <xf numFmtId="4" fontId="2" fillId="4" borderId="0" xfId="7" applyNumberFormat="1" applyFont="1" applyFill="1" applyAlignment="1">
      <alignment horizontal="center"/>
    </xf>
    <xf numFmtId="41" fontId="8" fillId="0" borderId="0" xfId="4" applyFont="1" applyAlignment="1">
      <alignment horizontal="center"/>
    </xf>
    <xf numFmtId="4" fontId="8" fillId="0" borderId="15" xfId="4" applyNumberFormat="1" applyFont="1" applyBorder="1" applyAlignment="1">
      <alignment horizontal="center"/>
    </xf>
    <xf numFmtId="4" fontId="8" fillId="0" borderId="16" xfId="4" applyNumberFormat="1" applyFont="1" applyBorder="1" applyAlignment="1">
      <alignment horizontal="center"/>
    </xf>
    <xf numFmtId="0" fontId="5" fillId="0" borderId="2" xfId="8" applyFill="1" applyBorder="1"/>
    <xf numFmtId="41" fontId="5" fillId="0" borderId="1" xfId="4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4" fillId="0" borderId="2" xfId="1" applyNumberFormat="1" applyFont="1" applyBorder="1" applyAlignment="1">
      <alignment horizontal="center"/>
    </xf>
    <xf numFmtId="4" fontId="8" fillId="0" borderId="12" xfId="4" applyNumberFormat="1" applyFont="1" applyBorder="1" applyAlignment="1">
      <alignment horizontal="center"/>
    </xf>
    <xf numFmtId="4" fontId="8" fillId="0" borderId="13" xfId="4" applyNumberFormat="1" applyFont="1" applyBorder="1" applyAlignment="1">
      <alignment horizontal="center"/>
    </xf>
    <xf numFmtId="41" fontId="8" fillId="0" borderId="0" xfId="4" applyFont="1" applyAlignment="1">
      <alignment horizontal="center"/>
    </xf>
    <xf numFmtId="0" fontId="20" fillId="0" borderId="0" xfId="8" applyFont="1" applyAlignment="1">
      <alignment horizontal="left"/>
    </xf>
  </cellXfs>
  <cellStyles count="13">
    <cellStyle name="Euro" xfId="2"/>
    <cellStyle name="Migliaia (0)_Foglio1" xfId="3"/>
    <cellStyle name="Migliaia [0] 2" xfId="4"/>
    <cellStyle name="Migliaia_Gravina10" xfId="5"/>
    <cellStyle name="Migliaia_Maruggio10" xfId="6"/>
    <cellStyle name="Normale" xfId="0" builtinId="0"/>
    <cellStyle name="Normale 2" xfId="1"/>
    <cellStyle name="Normale_Gravina10" xfId="7"/>
    <cellStyle name="Normale_MARUGGIO Ratei e risconti" xfId="8"/>
    <cellStyle name="Normale_Maruggio10" xfId="9"/>
    <cellStyle name="Normale_SermoSim" xfId="10"/>
    <cellStyle name="Normale_SOPRINSU" xfId="11"/>
    <cellStyle name="Valuta (0)_Foglio1" xfId="12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iufficio/discoelle/wk/censWinDati/Mode2010/Gravina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iufficio/discoelle/wk/censWinDati/Mode2010/Maruggio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GENERALE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iufficio/discoelle/wk/censWinDati/Mode2013/Maruggio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to-patrimonio"/>
      <sheetName val="c.to patr provvis."/>
      <sheetName val="DATI"/>
      <sheetName val="NO TIT 2"/>
      <sheetName val="ALTRE CAUSE"/>
      <sheetName val="TITOLO 2"/>
      <sheetName val="TIT 2° R-C"/>
      <sheetName val="MANDATI"/>
      <sheetName val="COMPETENZA"/>
      <sheetName val="DETTAGLI"/>
      <sheetName val="DETT.IMMCORS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nagrafica"/>
      <sheetName val="bilancio entrata"/>
      <sheetName val="bilancio uscita"/>
      <sheetName val="fondo di cassa"/>
      <sheetName val="altri dati finaz.e non"/>
      <sheetName val="tabul.dett.uscita"/>
      <sheetName val="cto-patrimonio"/>
      <sheetName val="grafico"/>
      <sheetName val="pro-conc"/>
      <sheetName val="conto-eco"/>
      <sheetName val="relaz.C.E."/>
      <sheetName val="c.to patr provvis."/>
      <sheetName val="DATI"/>
    </sheetNames>
    <sheetDataSet>
      <sheetData sheetId="0"/>
      <sheetData sheetId="1"/>
      <sheetData sheetId="2"/>
      <sheetData sheetId="3"/>
      <sheetData sheetId="4"/>
      <sheetData sheetId="5"/>
      <sheetData sheetId="6">
        <row r="125">
          <cell r="A125" t="str">
            <v>I)   Conferimenti da trasferimenti in c/capitale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ENERA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nagrafica"/>
      <sheetName val="bilancio entrata"/>
      <sheetName val="bilancio uscita"/>
      <sheetName val="fondo di cassa"/>
      <sheetName val="altri dati finaz.e non"/>
      <sheetName val="tabul.dett.uscita"/>
      <sheetName val="cto-patrimonio"/>
      <sheetName val="grafico"/>
      <sheetName val="pro-conc"/>
      <sheetName val="conto-eco"/>
      <sheetName val="relaz.C.E."/>
      <sheetName val="c.to patr provvis."/>
      <sheetName val="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7">
          <cell r="L77">
            <v>14815.14</v>
          </cell>
        </row>
        <row r="78">
          <cell r="L78">
            <v>1569.4400000000005</v>
          </cell>
        </row>
        <row r="83">
          <cell r="L83">
            <v>594289</v>
          </cell>
        </row>
        <row r="219">
          <cell r="L219">
            <v>1187.3900000000001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topLeftCell="A58" workbookViewId="0">
      <selection activeCell="A70" sqref="A1:F70"/>
    </sheetView>
  </sheetViews>
  <sheetFormatPr defaultRowHeight="12.75"/>
  <cols>
    <col min="1" max="1" width="6.28515625" style="152" customWidth="1"/>
    <col min="2" max="2" width="10.42578125" style="152" bestFit="1" customWidth="1"/>
    <col min="3" max="3" width="11.28515625" style="156" bestFit="1" customWidth="1"/>
    <col min="4" max="4" width="87.7109375" style="152" customWidth="1"/>
    <col min="5" max="5" width="30.85546875" style="152" customWidth="1"/>
    <col min="6" max="6" width="31.140625" style="152" customWidth="1"/>
    <col min="7" max="16384" width="9.140625" style="152"/>
  </cols>
  <sheetData>
    <row r="1" spans="1:6" s="148" customFormat="1">
      <c r="A1" s="145" t="s">
        <v>134</v>
      </c>
      <c r="B1" s="145" t="s">
        <v>135</v>
      </c>
      <c r="C1" s="146" t="s">
        <v>136</v>
      </c>
      <c r="D1" s="145" t="s">
        <v>137</v>
      </c>
      <c r="E1" s="147" t="s">
        <v>141</v>
      </c>
      <c r="F1" s="147" t="s">
        <v>138</v>
      </c>
    </row>
    <row r="2" spans="1:6">
      <c r="A2" s="149" t="s">
        <v>11</v>
      </c>
      <c r="B2" s="150">
        <v>41005</v>
      </c>
      <c r="C2" s="151">
        <v>90</v>
      </c>
      <c r="D2" s="149" t="s">
        <v>125</v>
      </c>
      <c r="E2" s="149" t="s">
        <v>126</v>
      </c>
      <c r="F2" s="149"/>
    </row>
    <row r="3" spans="1:6">
      <c r="A3" s="149" t="s">
        <v>127</v>
      </c>
      <c r="B3" s="150">
        <v>41099</v>
      </c>
      <c r="C3" s="151">
        <v>198642.4</v>
      </c>
      <c r="D3" s="149" t="s">
        <v>128</v>
      </c>
      <c r="E3" s="149" t="s">
        <v>18</v>
      </c>
      <c r="F3" s="149"/>
    </row>
    <row r="4" spans="1:6">
      <c r="A4" s="149" t="s">
        <v>129</v>
      </c>
      <c r="B4" s="150">
        <v>41102</v>
      </c>
      <c r="C4" s="151">
        <v>12294.57</v>
      </c>
      <c r="D4" s="149" t="s">
        <v>130</v>
      </c>
      <c r="E4" s="149" t="s">
        <v>13</v>
      </c>
      <c r="F4" s="149"/>
    </row>
    <row r="5" spans="1:6">
      <c r="A5" s="149" t="s">
        <v>131</v>
      </c>
      <c r="B5" s="150">
        <v>41102</v>
      </c>
      <c r="C5" s="151">
        <v>73878.899999999994</v>
      </c>
      <c r="D5" s="149" t="s">
        <v>132</v>
      </c>
      <c r="E5" s="149" t="s">
        <v>9</v>
      </c>
      <c r="F5" s="149"/>
    </row>
    <row r="6" spans="1:6" ht="25.5">
      <c r="A6" s="149" t="s">
        <v>20</v>
      </c>
      <c r="B6" s="150">
        <v>40954</v>
      </c>
      <c r="C6" s="151">
        <v>8436.61</v>
      </c>
      <c r="D6" s="149" t="s">
        <v>153</v>
      </c>
      <c r="E6" s="149" t="s">
        <v>86</v>
      </c>
      <c r="F6" s="149"/>
    </row>
    <row r="7" spans="1:6" ht="25.5">
      <c r="A7" s="149" t="s">
        <v>21</v>
      </c>
      <c r="B7" s="150">
        <v>40947</v>
      </c>
      <c r="C7" s="151">
        <v>14924.53</v>
      </c>
      <c r="D7" s="149" t="s">
        <v>154</v>
      </c>
      <c r="E7" s="149" t="s">
        <v>89</v>
      </c>
      <c r="F7" s="149"/>
    </row>
    <row r="8" spans="1:6" ht="25.5">
      <c r="A8" s="149" t="s">
        <v>94</v>
      </c>
      <c r="B8" s="150">
        <v>40977</v>
      </c>
      <c r="C8" s="151">
        <v>1190.96</v>
      </c>
      <c r="D8" s="149" t="s">
        <v>155</v>
      </c>
      <c r="E8" s="149" t="s">
        <v>95</v>
      </c>
      <c r="F8" s="149"/>
    </row>
    <row r="9" spans="1:6" ht="25.5">
      <c r="A9" s="149" t="s">
        <v>22</v>
      </c>
      <c r="B9" s="150">
        <v>40977</v>
      </c>
      <c r="C9" s="151">
        <v>1268.5899999999999</v>
      </c>
      <c r="D9" s="149" t="s">
        <v>156</v>
      </c>
      <c r="E9" s="149" t="s">
        <v>25</v>
      </c>
      <c r="F9" s="149"/>
    </row>
    <row r="10" spans="1:6">
      <c r="A10" s="149" t="s">
        <v>26</v>
      </c>
      <c r="B10" s="150">
        <v>40921</v>
      </c>
      <c r="C10" s="151">
        <v>2509.4699999999998</v>
      </c>
      <c r="D10" s="149" t="s">
        <v>27</v>
      </c>
      <c r="E10" s="149" t="s">
        <v>17</v>
      </c>
      <c r="F10" s="149"/>
    </row>
    <row r="11" spans="1:6" ht="25.5">
      <c r="A11" s="149" t="s">
        <v>101</v>
      </c>
      <c r="B11" s="150">
        <v>40921</v>
      </c>
      <c r="C11" s="151">
        <v>875.77</v>
      </c>
      <c r="D11" s="149" t="s">
        <v>157</v>
      </c>
      <c r="E11" s="149" t="s">
        <v>17</v>
      </c>
      <c r="F11" s="149"/>
    </row>
    <row r="12" spans="1:6">
      <c r="A12" s="149" t="s">
        <v>99</v>
      </c>
      <c r="B12" s="150">
        <v>41208</v>
      </c>
      <c r="C12" s="151">
        <v>13025.73</v>
      </c>
      <c r="D12" s="149" t="s">
        <v>100</v>
      </c>
      <c r="E12" s="149" t="s">
        <v>17</v>
      </c>
      <c r="F12" s="149"/>
    </row>
    <row r="13" spans="1:6" ht="25.5">
      <c r="A13" s="149" t="s">
        <v>78</v>
      </c>
      <c r="B13" s="150">
        <v>41085</v>
      </c>
      <c r="C13" s="151">
        <v>16359.2</v>
      </c>
      <c r="D13" s="149" t="s">
        <v>254</v>
      </c>
      <c r="E13" s="149" t="s">
        <v>79</v>
      </c>
      <c r="F13" s="149"/>
    </row>
    <row r="14" spans="1:6" ht="25.5">
      <c r="A14" s="149" t="s">
        <v>80</v>
      </c>
      <c r="B14" s="150">
        <v>41165</v>
      </c>
      <c r="C14" s="151">
        <v>1727.88</v>
      </c>
      <c r="D14" s="149" t="s">
        <v>255</v>
      </c>
      <c r="E14" s="149" t="s">
        <v>7</v>
      </c>
      <c r="F14" s="149"/>
    </row>
    <row r="15" spans="1:6" ht="25.5">
      <c r="A15" s="149" t="s">
        <v>14</v>
      </c>
      <c r="B15" s="150">
        <v>41213</v>
      </c>
      <c r="C15" s="151">
        <v>4840</v>
      </c>
      <c r="D15" s="149" t="s">
        <v>253</v>
      </c>
      <c r="E15" s="149" t="s">
        <v>19</v>
      </c>
      <c r="F15" s="149"/>
    </row>
    <row r="16" spans="1:6" ht="25.5">
      <c r="A16" s="149" t="s">
        <v>81</v>
      </c>
      <c r="B16" s="150">
        <v>41235</v>
      </c>
      <c r="C16" s="151">
        <v>446.16</v>
      </c>
      <c r="D16" s="149" t="s">
        <v>256</v>
      </c>
      <c r="E16" s="149" t="s">
        <v>2</v>
      </c>
      <c r="F16" s="149"/>
    </row>
    <row r="17" spans="1:6">
      <c r="A17" s="149" t="s">
        <v>82</v>
      </c>
      <c r="B17" s="150">
        <v>41249</v>
      </c>
      <c r="C17" s="151">
        <v>106.19</v>
      </c>
      <c r="D17" s="149" t="s">
        <v>83</v>
      </c>
      <c r="E17" s="149" t="s">
        <v>24</v>
      </c>
      <c r="F17" s="149"/>
    </row>
    <row r="18" spans="1:6">
      <c r="A18" s="149" t="s">
        <v>84</v>
      </c>
      <c r="B18" s="150">
        <v>41249</v>
      </c>
      <c r="C18" s="151">
        <v>37.92</v>
      </c>
      <c r="D18" s="149" t="s">
        <v>83</v>
      </c>
      <c r="E18" s="149" t="s">
        <v>85</v>
      </c>
      <c r="F18" s="149"/>
    </row>
    <row r="19" spans="1:6" ht="25.5">
      <c r="A19" s="149" t="s">
        <v>90</v>
      </c>
      <c r="B19" s="150">
        <v>40970</v>
      </c>
      <c r="C19" s="151">
        <v>6292</v>
      </c>
      <c r="D19" s="149" t="s">
        <v>257</v>
      </c>
      <c r="E19" s="149" t="s">
        <v>91</v>
      </c>
      <c r="F19" s="149"/>
    </row>
    <row r="20" spans="1:6">
      <c r="A20" s="149" t="s">
        <v>92</v>
      </c>
      <c r="B20" s="150">
        <v>40970</v>
      </c>
      <c r="C20" s="151">
        <v>299.60000000000002</v>
      </c>
      <c r="D20" s="149" t="s">
        <v>258</v>
      </c>
      <c r="E20" s="149" t="s">
        <v>93</v>
      </c>
      <c r="F20" s="149"/>
    </row>
    <row r="21" spans="1:6" ht="25.5">
      <c r="A21" s="149" t="s">
        <v>96</v>
      </c>
      <c r="B21" s="150">
        <v>41235</v>
      </c>
      <c r="C21" s="151">
        <v>236.99</v>
      </c>
      <c r="D21" s="149" t="s">
        <v>259</v>
      </c>
      <c r="E21" s="149" t="s">
        <v>2</v>
      </c>
      <c r="F21" s="149"/>
    </row>
    <row r="22" spans="1:6">
      <c r="A22" s="149" t="s">
        <v>97</v>
      </c>
      <c r="B22" s="150">
        <v>41249</v>
      </c>
      <c r="C22" s="151">
        <v>56.4</v>
      </c>
      <c r="D22" s="149" t="s">
        <v>83</v>
      </c>
      <c r="E22" s="149" t="s">
        <v>24</v>
      </c>
      <c r="F22" s="149"/>
    </row>
    <row r="23" spans="1:6">
      <c r="A23" s="149" t="s">
        <v>98</v>
      </c>
      <c r="B23" s="150">
        <v>41249</v>
      </c>
      <c r="C23" s="151">
        <v>20.14</v>
      </c>
      <c r="D23" s="149" t="s">
        <v>83</v>
      </c>
      <c r="E23" s="149" t="s">
        <v>25</v>
      </c>
      <c r="F23" s="149"/>
    </row>
    <row r="24" spans="1:6" ht="25.5">
      <c r="A24" s="149" t="s">
        <v>28</v>
      </c>
      <c r="B24" s="150">
        <v>41043</v>
      </c>
      <c r="C24" s="151">
        <v>3146</v>
      </c>
      <c r="D24" s="149" t="s">
        <v>260</v>
      </c>
      <c r="E24" s="149" t="s">
        <v>23</v>
      </c>
      <c r="F24" s="149"/>
    </row>
    <row r="25" spans="1:6">
      <c r="A25" s="149" t="s">
        <v>35</v>
      </c>
      <c r="B25" s="150">
        <v>41185</v>
      </c>
      <c r="C25" s="151">
        <v>32800</v>
      </c>
      <c r="D25" s="149" t="s">
        <v>261</v>
      </c>
      <c r="E25" s="149" t="s">
        <v>23</v>
      </c>
      <c r="F25" s="149"/>
    </row>
    <row r="26" spans="1:6">
      <c r="A26" s="149" t="s">
        <v>44</v>
      </c>
      <c r="B26" s="150">
        <v>40921</v>
      </c>
      <c r="C26" s="151">
        <v>921.44</v>
      </c>
      <c r="D26" s="149" t="s">
        <v>45</v>
      </c>
      <c r="E26" s="149" t="s">
        <v>46</v>
      </c>
      <c r="F26" s="149"/>
    </row>
    <row r="27" spans="1:6">
      <c r="A27" s="149" t="s">
        <v>47</v>
      </c>
      <c r="B27" s="150">
        <v>40921</v>
      </c>
      <c r="C27" s="151">
        <v>4108.5</v>
      </c>
      <c r="D27" s="149" t="s">
        <v>45</v>
      </c>
      <c r="E27" s="149" t="s">
        <v>46</v>
      </c>
      <c r="F27" s="149"/>
    </row>
    <row r="28" spans="1:6">
      <c r="A28" s="149" t="s">
        <v>48</v>
      </c>
      <c r="B28" s="150">
        <v>40921</v>
      </c>
      <c r="C28" s="151">
        <v>486.88</v>
      </c>
      <c r="D28" s="149" t="s">
        <v>49</v>
      </c>
      <c r="E28" s="149" t="s">
        <v>46</v>
      </c>
      <c r="F28" s="149"/>
    </row>
    <row r="29" spans="1:6" ht="25.5">
      <c r="A29" s="149" t="s">
        <v>110</v>
      </c>
      <c r="B29" s="150">
        <v>40925</v>
      </c>
      <c r="C29" s="151">
        <v>3600</v>
      </c>
      <c r="D29" s="149" t="s">
        <v>262</v>
      </c>
      <c r="E29" s="149" t="s">
        <v>111</v>
      </c>
      <c r="F29" s="149"/>
    </row>
    <row r="30" spans="1:6" ht="25.5">
      <c r="A30" s="149" t="s">
        <v>102</v>
      </c>
      <c r="B30" s="150">
        <v>40938</v>
      </c>
      <c r="C30" s="151">
        <v>2750</v>
      </c>
      <c r="D30" s="149" t="s">
        <v>263</v>
      </c>
      <c r="E30" s="149" t="s">
        <v>103</v>
      </c>
      <c r="F30" s="149"/>
    </row>
    <row r="31" spans="1:6" ht="25.5">
      <c r="A31" s="149" t="s">
        <v>50</v>
      </c>
      <c r="B31" s="150">
        <v>41033</v>
      </c>
      <c r="C31" s="151">
        <v>2508</v>
      </c>
      <c r="D31" s="149" t="s">
        <v>264</v>
      </c>
      <c r="E31" s="149" t="s">
        <v>19</v>
      </c>
      <c r="F31" s="149"/>
    </row>
    <row r="32" spans="1:6">
      <c r="A32" s="149" t="s">
        <v>36</v>
      </c>
      <c r="B32" s="150">
        <v>41102</v>
      </c>
      <c r="C32" s="151">
        <v>12317.05</v>
      </c>
      <c r="D32" s="149" t="s">
        <v>37</v>
      </c>
      <c r="E32" s="149" t="s">
        <v>38</v>
      </c>
      <c r="F32" s="149"/>
    </row>
    <row r="33" spans="1:6" ht="25.5">
      <c r="A33" s="149" t="s">
        <v>104</v>
      </c>
      <c r="B33" s="150">
        <v>41127</v>
      </c>
      <c r="C33" s="151">
        <v>1452</v>
      </c>
      <c r="D33" s="149" t="s">
        <v>265</v>
      </c>
      <c r="E33" s="149" t="s">
        <v>5</v>
      </c>
      <c r="F33" s="149"/>
    </row>
    <row r="34" spans="1:6" ht="25.5">
      <c r="A34" s="149" t="s">
        <v>119</v>
      </c>
      <c r="B34" s="150">
        <v>41158</v>
      </c>
      <c r="C34" s="151">
        <v>4199.28</v>
      </c>
      <c r="D34" s="149" t="s">
        <v>266</v>
      </c>
      <c r="E34" s="149" t="s">
        <v>111</v>
      </c>
      <c r="F34" s="149"/>
    </row>
    <row r="35" spans="1:6" ht="25.5">
      <c r="A35" s="149" t="s">
        <v>39</v>
      </c>
      <c r="B35" s="150">
        <v>41172</v>
      </c>
      <c r="C35" s="151">
        <v>35585.279999999999</v>
      </c>
      <c r="D35" s="149" t="s">
        <v>267</v>
      </c>
      <c r="E35" s="149" t="s">
        <v>1</v>
      </c>
      <c r="F35" s="149"/>
    </row>
    <row r="36" spans="1:6" ht="25.5">
      <c r="A36" s="149" t="s">
        <v>6</v>
      </c>
      <c r="B36" s="150">
        <v>41185</v>
      </c>
      <c r="C36" s="151">
        <v>5692.91</v>
      </c>
      <c r="D36" s="149" t="s">
        <v>268</v>
      </c>
      <c r="E36" s="149" t="s">
        <v>5</v>
      </c>
      <c r="F36" s="149"/>
    </row>
    <row r="37" spans="1:6" ht="25.5">
      <c r="A37" s="149" t="s">
        <v>105</v>
      </c>
      <c r="B37" s="150">
        <v>41185</v>
      </c>
      <c r="C37" s="151">
        <v>8717.09</v>
      </c>
      <c r="D37" s="149" t="s">
        <v>269</v>
      </c>
      <c r="E37" s="149" t="s">
        <v>5</v>
      </c>
      <c r="F37" s="149"/>
    </row>
    <row r="38" spans="1:6" ht="25.5">
      <c r="A38" s="149" t="s">
        <v>40</v>
      </c>
      <c r="B38" s="150">
        <v>41239</v>
      </c>
      <c r="C38" s="151">
        <v>2253.2399999999998</v>
      </c>
      <c r="D38" s="149" t="s">
        <v>270</v>
      </c>
      <c r="E38" s="149" t="s">
        <v>10</v>
      </c>
      <c r="F38" s="149"/>
    </row>
    <row r="39" spans="1:6" ht="25.5">
      <c r="A39" s="149" t="s">
        <v>112</v>
      </c>
      <c r="B39" s="150">
        <v>41074</v>
      </c>
      <c r="C39" s="151">
        <v>225</v>
      </c>
      <c r="D39" s="149" t="s">
        <v>271</v>
      </c>
      <c r="E39" s="149" t="s">
        <v>12</v>
      </c>
      <c r="F39" s="149"/>
    </row>
    <row r="40" spans="1:6">
      <c r="A40" s="149" t="s">
        <v>113</v>
      </c>
      <c r="B40" s="150">
        <v>41144</v>
      </c>
      <c r="C40" s="151">
        <v>79602.289999999994</v>
      </c>
      <c r="D40" s="149" t="s">
        <v>114</v>
      </c>
      <c r="E40" s="149" t="s">
        <v>115</v>
      </c>
      <c r="F40" s="149"/>
    </row>
    <row r="41" spans="1:6">
      <c r="A41" s="149" t="s">
        <v>16</v>
      </c>
      <c r="B41" s="150">
        <v>41144</v>
      </c>
      <c r="C41" s="151">
        <v>8844.7000000000007</v>
      </c>
      <c r="D41" s="149" t="s">
        <v>116</v>
      </c>
      <c r="E41" s="149" t="s">
        <v>115</v>
      </c>
      <c r="F41" s="149"/>
    </row>
    <row r="42" spans="1:6" ht="25.5">
      <c r="A42" s="149" t="s">
        <v>117</v>
      </c>
      <c r="B42" s="150">
        <v>41155</v>
      </c>
      <c r="C42" s="151">
        <v>34307.019999999997</v>
      </c>
      <c r="D42" s="149" t="s">
        <v>272</v>
      </c>
      <c r="E42" s="149" t="s">
        <v>118</v>
      </c>
      <c r="F42" s="149"/>
    </row>
    <row r="43" spans="1:6" ht="25.5">
      <c r="A43" s="149" t="s">
        <v>3</v>
      </c>
      <c r="B43" s="150">
        <v>41155</v>
      </c>
      <c r="C43" s="151">
        <v>3811.9</v>
      </c>
      <c r="D43" s="149" t="s">
        <v>273</v>
      </c>
      <c r="E43" s="149" t="s">
        <v>118</v>
      </c>
      <c r="F43" s="149"/>
    </row>
    <row r="44" spans="1:6">
      <c r="A44" s="149" t="s">
        <v>8</v>
      </c>
      <c r="B44" s="150">
        <v>41171</v>
      </c>
      <c r="C44" s="151">
        <v>612.61</v>
      </c>
      <c r="D44" s="149" t="s">
        <v>274</v>
      </c>
      <c r="E44" s="149" t="s">
        <v>2</v>
      </c>
      <c r="F44" s="149"/>
    </row>
    <row r="45" spans="1:6">
      <c r="A45" s="149" t="s">
        <v>120</v>
      </c>
      <c r="B45" s="150">
        <v>41192</v>
      </c>
      <c r="C45" s="151">
        <v>116.82</v>
      </c>
      <c r="D45" s="149" t="s">
        <v>274</v>
      </c>
      <c r="E45" s="149" t="s">
        <v>24</v>
      </c>
      <c r="F45" s="149"/>
    </row>
    <row r="46" spans="1:6" ht="25.5">
      <c r="A46" s="149" t="s">
        <v>121</v>
      </c>
      <c r="B46" s="150">
        <v>41192</v>
      </c>
      <c r="C46" s="151">
        <v>28.98</v>
      </c>
      <c r="D46" s="149" t="s">
        <v>275</v>
      </c>
      <c r="E46" s="149" t="s">
        <v>24</v>
      </c>
      <c r="F46" s="149"/>
    </row>
    <row r="47" spans="1:6" ht="25.5">
      <c r="A47" s="149" t="s">
        <v>122</v>
      </c>
      <c r="B47" s="150">
        <v>41192</v>
      </c>
      <c r="C47" s="151">
        <v>52.07</v>
      </c>
      <c r="D47" s="149" t="s">
        <v>276</v>
      </c>
      <c r="E47" s="149" t="s">
        <v>25</v>
      </c>
      <c r="F47" s="149"/>
    </row>
    <row r="48" spans="1:6" ht="25.5">
      <c r="A48" s="149" t="s">
        <v>66</v>
      </c>
      <c r="B48" s="150">
        <v>41001</v>
      </c>
      <c r="C48" s="151">
        <v>121</v>
      </c>
      <c r="D48" s="149" t="s">
        <v>277</v>
      </c>
      <c r="E48" s="149" t="s">
        <v>15</v>
      </c>
      <c r="F48" s="149"/>
    </row>
    <row r="49" spans="1:6" ht="25.5">
      <c r="A49" s="149" t="s">
        <v>54</v>
      </c>
      <c r="B49" s="150">
        <v>41085</v>
      </c>
      <c r="C49" s="151">
        <v>2520</v>
      </c>
      <c r="D49" s="149" t="s">
        <v>278</v>
      </c>
      <c r="E49" s="149" t="s">
        <v>55</v>
      </c>
      <c r="F49" s="149"/>
    </row>
    <row r="50" spans="1:6">
      <c r="A50" s="149" t="s">
        <v>67</v>
      </c>
      <c r="B50" s="150">
        <v>41085</v>
      </c>
      <c r="C50" s="151">
        <v>22465.3</v>
      </c>
      <c r="D50" s="149" t="s">
        <v>68</v>
      </c>
      <c r="E50" s="149" t="s">
        <v>4</v>
      </c>
      <c r="F50" s="149"/>
    </row>
    <row r="51" spans="1:6" ht="25.5">
      <c r="A51" s="149" t="s">
        <v>69</v>
      </c>
      <c r="B51" s="150">
        <v>41085</v>
      </c>
      <c r="C51" s="151">
        <v>626</v>
      </c>
      <c r="D51" s="149" t="s">
        <v>279</v>
      </c>
      <c r="E51" s="149" t="s">
        <v>55</v>
      </c>
      <c r="F51" s="149"/>
    </row>
    <row r="52" spans="1:6" ht="25.5">
      <c r="A52" s="149" t="s">
        <v>70</v>
      </c>
      <c r="B52" s="150">
        <v>41116</v>
      </c>
      <c r="C52" s="151">
        <v>5889.31</v>
      </c>
      <c r="D52" s="149" t="s">
        <v>280</v>
      </c>
      <c r="E52" s="149" t="s">
        <v>71</v>
      </c>
      <c r="F52" s="149"/>
    </row>
    <row r="53" spans="1:6">
      <c r="A53" s="149" t="s">
        <v>0</v>
      </c>
      <c r="B53" s="150">
        <v>41122</v>
      </c>
      <c r="C53" s="151">
        <v>1463.47</v>
      </c>
      <c r="D53" s="149" t="s">
        <v>72</v>
      </c>
      <c r="E53" s="149" t="s">
        <v>15</v>
      </c>
      <c r="F53" s="149"/>
    </row>
    <row r="54" spans="1:6" ht="25.5">
      <c r="A54" s="149" t="s">
        <v>123</v>
      </c>
      <c r="B54" s="150">
        <v>41208</v>
      </c>
      <c r="C54" s="151">
        <v>4923.03</v>
      </c>
      <c r="D54" s="149" t="s">
        <v>281</v>
      </c>
      <c r="E54" s="149" t="s">
        <v>124</v>
      </c>
      <c r="F54" s="149"/>
    </row>
    <row r="55" spans="1:6" ht="25.5">
      <c r="A55" s="149" t="s">
        <v>108</v>
      </c>
      <c r="B55" s="150">
        <v>41260</v>
      </c>
      <c r="C55" s="151">
        <v>5738.3</v>
      </c>
      <c r="D55" s="149" t="s">
        <v>282</v>
      </c>
      <c r="E55" s="149" t="s">
        <v>109</v>
      </c>
      <c r="F55" s="149"/>
    </row>
    <row r="56" spans="1:6" ht="25.5">
      <c r="A56" s="166" t="s">
        <v>106</v>
      </c>
      <c r="B56" s="150">
        <v>41253</v>
      </c>
      <c r="C56" s="151">
        <v>10000</v>
      </c>
      <c r="D56" s="149" t="s">
        <v>145</v>
      </c>
      <c r="E56" s="149" t="s">
        <v>107</v>
      </c>
      <c r="F56" s="149"/>
    </row>
    <row r="57" spans="1:6">
      <c r="A57" s="157" t="s">
        <v>73</v>
      </c>
      <c r="B57" s="150">
        <v>40955</v>
      </c>
      <c r="C57" s="151">
        <v>29511</v>
      </c>
      <c r="D57" s="149" t="s">
        <v>74</v>
      </c>
      <c r="E57" s="149" t="s">
        <v>75</v>
      </c>
      <c r="F57" s="149" t="s">
        <v>53</v>
      </c>
    </row>
    <row r="58" spans="1:6" ht="25.5">
      <c r="A58" s="157" t="s">
        <v>76</v>
      </c>
      <c r="B58" s="150">
        <v>41003</v>
      </c>
      <c r="C58" s="151">
        <v>4493.5</v>
      </c>
      <c r="D58" s="149" t="s">
        <v>142</v>
      </c>
      <c r="E58" s="149" t="s">
        <v>77</v>
      </c>
      <c r="F58" s="149" t="s">
        <v>53</v>
      </c>
    </row>
    <row r="59" spans="1:6" ht="25.5">
      <c r="A59" s="157" t="s">
        <v>51</v>
      </c>
      <c r="B59" s="150">
        <v>41040</v>
      </c>
      <c r="C59" s="151">
        <v>297.33</v>
      </c>
      <c r="D59" s="149" t="s">
        <v>143</v>
      </c>
      <c r="E59" s="149" t="s">
        <v>52</v>
      </c>
      <c r="F59" s="149" t="s">
        <v>53</v>
      </c>
    </row>
    <row r="60" spans="1:6" ht="25.5">
      <c r="A60" s="157" t="s">
        <v>87</v>
      </c>
      <c r="B60" s="150">
        <v>41040</v>
      </c>
      <c r="C60" s="151">
        <v>13117.5</v>
      </c>
      <c r="D60" s="149" t="s">
        <v>144</v>
      </c>
      <c r="E60" s="149" t="s">
        <v>52</v>
      </c>
      <c r="F60" s="149" t="s">
        <v>53</v>
      </c>
    </row>
    <row r="61" spans="1:6" ht="25.5">
      <c r="A61" s="157" t="s">
        <v>88</v>
      </c>
      <c r="B61" s="150">
        <v>41040</v>
      </c>
      <c r="C61" s="151">
        <v>1014.42</v>
      </c>
      <c r="D61" s="149" t="s">
        <v>144</v>
      </c>
      <c r="E61" s="149" t="s">
        <v>52</v>
      </c>
      <c r="F61" s="149" t="s">
        <v>53</v>
      </c>
    </row>
    <row r="62" spans="1:6">
      <c r="A62" s="157" t="s">
        <v>58</v>
      </c>
      <c r="B62" s="150">
        <v>41208</v>
      </c>
      <c r="C62" s="151">
        <v>968.44</v>
      </c>
      <c r="D62" s="149" t="s">
        <v>59</v>
      </c>
      <c r="E62" s="149" t="s">
        <v>60</v>
      </c>
      <c r="F62" s="149" t="s">
        <v>53</v>
      </c>
    </row>
    <row r="63" spans="1:6" ht="25.5">
      <c r="A63" s="153" t="s">
        <v>56</v>
      </c>
      <c r="B63" s="150">
        <v>41164</v>
      </c>
      <c r="C63" s="151">
        <v>845.94</v>
      </c>
      <c r="D63" s="149" t="s">
        <v>150</v>
      </c>
      <c r="E63" s="149" t="s">
        <v>30</v>
      </c>
      <c r="F63" s="149" t="s">
        <v>57</v>
      </c>
    </row>
    <row r="64" spans="1:6" ht="25.5">
      <c r="A64" s="153" t="s">
        <v>61</v>
      </c>
      <c r="B64" s="150">
        <v>40947</v>
      </c>
      <c r="C64" s="151">
        <v>409.15</v>
      </c>
      <c r="D64" s="149" t="s">
        <v>62</v>
      </c>
      <c r="E64" s="149" t="s">
        <v>63</v>
      </c>
      <c r="F64" s="149" t="s">
        <v>31</v>
      </c>
    </row>
    <row r="65" spans="1:6" ht="25.5">
      <c r="A65" s="153" t="s">
        <v>64</v>
      </c>
      <c r="B65" s="150">
        <v>40947</v>
      </c>
      <c r="C65" s="151">
        <v>2300.17</v>
      </c>
      <c r="D65" s="149" t="s">
        <v>65</v>
      </c>
      <c r="E65" s="149" t="s">
        <v>63</v>
      </c>
      <c r="F65" s="149" t="s">
        <v>31</v>
      </c>
    </row>
    <row r="66" spans="1:6" ht="25.5">
      <c r="A66" s="153" t="s">
        <v>29</v>
      </c>
      <c r="B66" s="150">
        <v>41164</v>
      </c>
      <c r="C66" s="151">
        <v>593.46</v>
      </c>
      <c r="D66" s="149" t="s">
        <v>151</v>
      </c>
      <c r="E66" s="149" t="s">
        <v>30</v>
      </c>
      <c r="F66" s="149" t="s">
        <v>31</v>
      </c>
    </row>
    <row r="67" spans="1:6" ht="25.5">
      <c r="A67" s="153" t="s">
        <v>32</v>
      </c>
      <c r="B67" s="150">
        <v>41164</v>
      </c>
      <c r="C67" s="151">
        <v>4406.54</v>
      </c>
      <c r="D67" s="149" t="s">
        <v>283</v>
      </c>
      <c r="E67" s="149" t="s">
        <v>34</v>
      </c>
      <c r="F67" s="149" t="s">
        <v>31</v>
      </c>
    </row>
    <row r="68" spans="1:6" ht="25.5">
      <c r="A68" s="153" t="s">
        <v>41</v>
      </c>
      <c r="B68" s="150">
        <v>41263</v>
      </c>
      <c r="C68" s="151">
        <v>2984.62</v>
      </c>
      <c r="D68" s="149" t="s">
        <v>152</v>
      </c>
      <c r="E68" s="149" t="s">
        <v>42</v>
      </c>
      <c r="F68" s="149" t="s">
        <v>43</v>
      </c>
    </row>
    <row r="70" spans="1:6">
      <c r="C70" s="154">
        <f>SUM(C2:C69)</f>
        <v>720387.55</v>
      </c>
      <c r="D70" s="155" t="s">
        <v>133</v>
      </c>
    </row>
  </sheetData>
  <sortState ref="A57:I68">
    <sortCondition ref="F57:F68"/>
  </sortState>
  <phoneticPr fontId="0" type="noConversion"/>
  <printOptions horizontalCentered="1"/>
  <pageMargins left="0.15748031496062992" right="0.15748031496062992" top="0.39370078740157483" bottom="0.19685039370078741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workbookViewId="0">
      <selection sqref="A1:E12"/>
    </sheetView>
  </sheetViews>
  <sheetFormatPr defaultRowHeight="12.75"/>
  <cols>
    <col min="1" max="1" width="8.85546875" bestFit="1" customWidth="1"/>
    <col min="2" max="2" width="10.42578125" bestFit="1" customWidth="1"/>
    <col min="3" max="3" width="16.42578125" bestFit="1" customWidth="1"/>
    <col min="4" max="4" width="88.28515625" style="16" customWidth="1"/>
    <col min="5" max="5" width="34.7109375" bestFit="1" customWidth="1"/>
    <col min="6" max="6" width="37.140625" bestFit="1" customWidth="1"/>
  </cols>
  <sheetData>
    <row r="1" spans="1:6" s="11" customFormat="1" ht="20.25" thickBot="1">
      <c r="A1" s="174" t="s">
        <v>139</v>
      </c>
      <c r="B1" s="174"/>
      <c r="C1" s="174"/>
      <c r="D1" s="174"/>
      <c r="E1" s="174"/>
      <c r="F1" s="10"/>
    </row>
    <row r="2" spans="1:6" s="11" customFormat="1" ht="19.5">
      <c r="A2" s="12" t="s">
        <v>140</v>
      </c>
      <c r="B2" s="13" t="s">
        <v>135</v>
      </c>
      <c r="C2" s="13" t="s">
        <v>136</v>
      </c>
      <c r="D2" s="14" t="s">
        <v>137</v>
      </c>
      <c r="E2" s="15" t="s">
        <v>141</v>
      </c>
    </row>
    <row r="3" spans="1:6" s="1" customFormat="1">
      <c r="A3" s="18" t="s">
        <v>73</v>
      </c>
      <c r="B3" s="3">
        <v>40955</v>
      </c>
      <c r="C3" s="4">
        <v>29511</v>
      </c>
      <c r="D3" s="149" t="s">
        <v>74</v>
      </c>
      <c r="E3" s="2" t="s">
        <v>75</v>
      </c>
    </row>
    <row r="4" spans="1:6" s="1" customFormat="1" ht="25.5">
      <c r="A4" s="18" t="s">
        <v>76</v>
      </c>
      <c r="B4" s="3">
        <v>41003</v>
      </c>
      <c r="C4" s="4">
        <v>4493.5</v>
      </c>
      <c r="D4" s="149" t="s">
        <v>142</v>
      </c>
      <c r="E4" s="2" t="s">
        <v>77</v>
      </c>
    </row>
    <row r="5" spans="1:6" s="1" customFormat="1" ht="25.5">
      <c r="A5" s="18" t="s">
        <v>87</v>
      </c>
      <c r="B5" s="3">
        <v>41040</v>
      </c>
      <c r="C5" s="4">
        <v>13117.5</v>
      </c>
      <c r="D5" s="149" t="s">
        <v>144</v>
      </c>
      <c r="E5" s="2" t="s">
        <v>52</v>
      </c>
    </row>
    <row r="6" spans="1:6" s="1" customFormat="1" ht="25.5">
      <c r="A6" s="18" t="s">
        <v>88</v>
      </c>
      <c r="B6" s="3">
        <v>41040</v>
      </c>
      <c r="C6" s="4">
        <v>1014.42</v>
      </c>
      <c r="D6" s="149" t="s">
        <v>144</v>
      </c>
      <c r="E6" s="2" t="s">
        <v>52</v>
      </c>
    </row>
    <row r="7" spans="1:6" s="1" customFormat="1" ht="25.5">
      <c r="A7" s="18" t="s">
        <v>51</v>
      </c>
      <c r="B7" s="3">
        <v>41040</v>
      </c>
      <c r="C7" s="4">
        <v>297.33</v>
      </c>
      <c r="D7" s="149" t="s">
        <v>143</v>
      </c>
      <c r="E7" s="2" t="s">
        <v>52</v>
      </c>
    </row>
    <row r="8" spans="1:6" s="1" customFormat="1">
      <c r="A8" s="18" t="s">
        <v>58</v>
      </c>
      <c r="B8" s="3">
        <v>41208</v>
      </c>
      <c r="C8" s="4">
        <v>968.44</v>
      </c>
      <c r="D8" s="149" t="s">
        <v>59</v>
      </c>
      <c r="E8" s="2" t="s">
        <v>60</v>
      </c>
    </row>
    <row r="11" spans="1:6">
      <c r="C11" s="5">
        <f>SUM(C3:C10)</f>
        <v>49402.19</v>
      </c>
    </row>
    <row r="15" spans="1:6">
      <c r="C15" s="17"/>
    </row>
  </sheetData>
  <mergeCells count="1">
    <mergeCell ref="A1:E1"/>
  </mergeCells>
  <pageMargins left="0.11811023622047245" right="0.11811023622047245" top="0.35433070866141736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"/>
  <sheetViews>
    <sheetView workbookViewId="0">
      <selection sqref="A1:F15"/>
    </sheetView>
  </sheetViews>
  <sheetFormatPr defaultRowHeight="12.75"/>
  <cols>
    <col min="1" max="1" width="8.85546875" bestFit="1" customWidth="1"/>
    <col min="2" max="2" width="10.42578125" bestFit="1" customWidth="1"/>
    <col min="3" max="3" width="16.42578125" bestFit="1" customWidth="1"/>
    <col min="4" max="4" width="83.42578125" style="16" customWidth="1"/>
    <col min="5" max="5" width="35" style="16" customWidth="1"/>
    <col min="6" max="6" width="23" style="16" customWidth="1"/>
    <col min="7" max="7" width="55.85546875" bestFit="1" customWidth="1"/>
  </cols>
  <sheetData>
    <row r="1" spans="1:6" ht="20.25" thickBot="1">
      <c r="A1" s="175" t="s">
        <v>146</v>
      </c>
      <c r="B1" s="175"/>
      <c r="C1" s="175"/>
      <c r="D1" s="175"/>
      <c r="E1" s="175"/>
      <c r="F1" s="175"/>
    </row>
    <row r="2" spans="1:6" ht="20.25" thickBot="1">
      <c r="A2" s="19" t="s">
        <v>140</v>
      </c>
      <c r="B2" s="20" t="s">
        <v>135</v>
      </c>
      <c r="C2" s="20" t="s">
        <v>136</v>
      </c>
      <c r="D2" s="158" t="s">
        <v>137</v>
      </c>
      <c r="E2" s="161" t="s">
        <v>141</v>
      </c>
      <c r="F2" s="161" t="s">
        <v>138</v>
      </c>
    </row>
    <row r="3" spans="1:6" s="1" customFormat="1" ht="25.5">
      <c r="A3" s="18" t="s">
        <v>61</v>
      </c>
      <c r="B3" s="3">
        <v>40947</v>
      </c>
      <c r="C3" s="4">
        <v>409.15</v>
      </c>
      <c r="D3" s="149" t="s">
        <v>62</v>
      </c>
      <c r="E3" s="149" t="s">
        <v>63</v>
      </c>
      <c r="F3" s="149" t="s">
        <v>31</v>
      </c>
    </row>
    <row r="4" spans="1:6" s="1" customFormat="1" ht="25.5">
      <c r="A4" s="18" t="s">
        <v>64</v>
      </c>
      <c r="B4" s="3">
        <v>40947</v>
      </c>
      <c r="C4" s="4">
        <v>2300.17</v>
      </c>
      <c r="D4" s="149" t="s">
        <v>65</v>
      </c>
      <c r="E4" s="149" t="s">
        <v>63</v>
      </c>
      <c r="F4" s="149" t="s">
        <v>31</v>
      </c>
    </row>
    <row r="5" spans="1:6" s="1" customFormat="1" ht="25.5">
      <c r="A5" s="18" t="s">
        <v>29</v>
      </c>
      <c r="B5" s="3">
        <v>41164</v>
      </c>
      <c r="C5" s="4">
        <v>593.46</v>
      </c>
      <c r="D5" s="149" t="s">
        <v>151</v>
      </c>
      <c r="E5" s="149" t="s">
        <v>30</v>
      </c>
      <c r="F5" s="149" t="s">
        <v>31</v>
      </c>
    </row>
    <row r="6" spans="1:6" s="1" customFormat="1">
      <c r="A6" s="18" t="s">
        <v>32</v>
      </c>
      <c r="B6" s="3">
        <v>41164</v>
      </c>
      <c r="C6" s="4">
        <v>4406.54</v>
      </c>
      <c r="D6" s="149" t="s">
        <v>33</v>
      </c>
      <c r="E6" s="149" t="s">
        <v>34</v>
      </c>
      <c r="F6" s="149" t="s">
        <v>31</v>
      </c>
    </row>
    <row r="7" spans="1:6" s="1" customFormat="1" ht="25.5">
      <c r="A7" s="18" t="s">
        <v>56</v>
      </c>
      <c r="B7" s="3">
        <v>41164</v>
      </c>
      <c r="C7" s="4">
        <v>845.94</v>
      </c>
      <c r="D7" s="149" t="s">
        <v>150</v>
      </c>
      <c r="E7" s="149" t="s">
        <v>30</v>
      </c>
      <c r="F7" s="149" t="s">
        <v>57</v>
      </c>
    </row>
    <row r="8" spans="1:6" s="1" customFormat="1" ht="51">
      <c r="A8" s="18" t="s">
        <v>41</v>
      </c>
      <c r="B8" s="3">
        <v>41263</v>
      </c>
      <c r="C8" s="4">
        <v>2984.62</v>
      </c>
      <c r="D8" s="149" t="s">
        <v>152</v>
      </c>
      <c r="E8" s="149" t="s">
        <v>42</v>
      </c>
      <c r="F8" s="149" t="s">
        <v>43</v>
      </c>
    </row>
    <row r="9" spans="1:6">
      <c r="A9" s="21"/>
    </row>
    <row r="11" spans="1:6" s="6" customFormat="1">
      <c r="C11" s="8">
        <f>SUM(C3:C8)</f>
        <v>11539.880000000001</v>
      </c>
      <c r="D11" s="159" t="s">
        <v>147</v>
      </c>
      <c r="E11" s="162"/>
      <c r="F11" s="162"/>
    </row>
    <row r="12" spans="1:6" s="6" customFormat="1">
      <c r="C12" s="22"/>
      <c r="D12" s="159"/>
      <c r="E12" s="162"/>
      <c r="F12" s="162"/>
    </row>
    <row r="13" spans="1:6" s="6" customFormat="1">
      <c r="C13" s="8">
        <f>SUM(C3:C6)</f>
        <v>7709.32</v>
      </c>
      <c r="D13" s="159" t="s">
        <v>148</v>
      </c>
      <c r="E13" s="162"/>
      <c r="F13" s="162"/>
    </row>
    <row r="14" spans="1:6" s="7" customFormat="1">
      <c r="D14" s="160"/>
      <c r="E14" s="160"/>
      <c r="F14" s="160"/>
    </row>
    <row r="15" spans="1:6" s="7" customFormat="1">
      <c r="C15" s="8">
        <f>C11-C13</f>
        <v>3830.5600000000013</v>
      </c>
      <c r="D15" s="159" t="s">
        <v>149</v>
      </c>
      <c r="E15" s="160"/>
      <c r="F15" s="160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3"/>
  <sheetViews>
    <sheetView workbookViewId="0">
      <selection sqref="A1:B29"/>
    </sheetView>
  </sheetViews>
  <sheetFormatPr defaultRowHeight="12.75"/>
  <cols>
    <col min="1" max="1" width="66.85546875" style="7" bestFit="1" customWidth="1"/>
    <col min="2" max="2" width="14.7109375" style="9" bestFit="1" customWidth="1"/>
    <col min="3" max="16384" width="9.140625" style="7"/>
  </cols>
  <sheetData>
    <row r="1" spans="1:6" ht="18">
      <c r="A1" s="23" t="s">
        <v>158</v>
      </c>
    </row>
    <row r="2" spans="1:6" ht="18">
      <c r="A2" s="23" t="s">
        <v>170</v>
      </c>
    </row>
    <row r="3" spans="1:6">
      <c r="B3" s="24"/>
    </row>
    <row r="4" spans="1:6">
      <c r="B4" s="25" t="s">
        <v>159</v>
      </c>
    </row>
    <row r="5" spans="1:6">
      <c r="B5" s="26"/>
    </row>
    <row r="6" spans="1:6">
      <c r="A6" s="27"/>
      <c r="B6" s="24"/>
      <c r="D6" s="28"/>
    </row>
    <row r="7" spans="1:6" ht="15.75">
      <c r="A7" s="29" t="s">
        <v>160</v>
      </c>
      <c r="B7" s="30">
        <f>MANDATI!B3</f>
        <v>61975.14</v>
      </c>
      <c r="C7" s="31"/>
      <c r="D7" s="32"/>
      <c r="E7" s="33"/>
      <c r="F7" s="34"/>
    </row>
    <row r="8" spans="1:6" ht="15">
      <c r="A8" s="35"/>
      <c r="B8" s="36"/>
      <c r="D8" s="37"/>
    </row>
    <row r="9" spans="1:6" ht="15.75">
      <c r="A9" s="29" t="s">
        <v>161</v>
      </c>
      <c r="B9" s="30">
        <f>MANDATI!A3</f>
        <v>65286.409999999996</v>
      </c>
      <c r="D9" s="37"/>
    </row>
    <row r="10" spans="1:6" ht="15">
      <c r="A10" s="35"/>
      <c r="B10" s="36"/>
      <c r="D10" s="37"/>
    </row>
    <row r="11" spans="1:6" ht="15.75">
      <c r="A11" s="29" t="s">
        <v>162</v>
      </c>
      <c r="B11" s="30">
        <f>MANDATI!D3+MANDATI!C3</f>
        <v>24847.58</v>
      </c>
      <c r="D11" s="38"/>
      <c r="E11" s="9"/>
    </row>
    <row r="12" spans="1:6" ht="15">
      <c r="A12" s="35"/>
      <c r="B12" s="36"/>
      <c r="D12" s="37"/>
    </row>
    <row r="13" spans="1:6" ht="15.75">
      <c r="A13" s="29" t="s">
        <v>163</v>
      </c>
      <c r="B13" s="30">
        <f>MANDATI!E3+MANDATI!F3</f>
        <v>4923.03</v>
      </c>
      <c r="D13" s="38"/>
    </row>
    <row r="14" spans="1:6" ht="15">
      <c r="A14" s="35"/>
      <c r="B14" s="36"/>
      <c r="D14" s="38"/>
    </row>
    <row r="15" spans="1:6" ht="15.75">
      <c r="A15" s="29" t="s">
        <v>164</v>
      </c>
      <c r="B15" s="30">
        <f>MANDATI!J3+MANDATI!K3+MANDATI!M3</f>
        <v>49402.19</v>
      </c>
      <c r="D15" s="38"/>
      <c r="E15" s="39"/>
      <c r="F15" s="40"/>
    </row>
    <row r="16" spans="1:6" ht="15">
      <c r="A16" s="35"/>
      <c r="B16" s="36"/>
      <c r="D16" s="41"/>
    </row>
    <row r="17" spans="1:4" ht="15.75">
      <c r="A17" s="29" t="s">
        <v>165</v>
      </c>
      <c r="B17" s="30">
        <f>MANDATI!G3</f>
        <v>494614.04000000004</v>
      </c>
    </row>
    <row r="18" spans="1:4" ht="15.75">
      <c r="A18" s="35"/>
      <c r="B18" s="36"/>
      <c r="D18" s="42"/>
    </row>
    <row r="19" spans="1:4" ht="15.75">
      <c r="A19" s="29" t="s">
        <v>166</v>
      </c>
      <c r="B19" s="30">
        <f>'NON INERENTI'!C7+'NON INERENTI'!C8</f>
        <v>3830.56</v>
      </c>
      <c r="D19" s="41"/>
    </row>
    <row r="20" spans="1:4" ht="15">
      <c r="A20" s="35"/>
      <c r="B20" s="36"/>
      <c r="D20" s="41"/>
    </row>
    <row r="21" spans="1:4" ht="15.75">
      <c r="A21" s="29" t="s">
        <v>167</v>
      </c>
      <c r="B21" s="30">
        <f>'NON INERENTI'!C13</f>
        <v>7709.32</v>
      </c>
      <c r="D21" s="38"/>
    </row>
    <row r="22" spans="1:4" ht="15">
      <c r="A22" s="35"/>
      <c r="B22" s="36"/>
      <c r="D22" s="38"/>
    </row>
    <row r="23" spans="1:4" ht="15.75">
      <c r="A23" s="29" t="s">
        <v>168</v>
      </c>
      <c r="B23" s="30">
        <f>MANDATI!I3</f>
        <v>7799.28</v>
      </c>
      <c r="D23" s="38"/>
    </row>
    <row r="24" spans="1:4" ht="15.75">
      <c r="A24" s="29"/>
      <c r="B24" s="30"/>
      <c r="D24" s="38"/>
    </row>
    <row r="25" spans="1:4" ht="15">
      <c r="A25" s="35"/>
      <c r="B25" s="43"/>
      <c r="D25" s="38"/>
    </row>
    <row r="26" spans="1:4" ht="15">
      <c r="A26" s="44"/>
      <c r="B26" s="45"/>
      <c r="D26" s="9"/>
    </row>
    <row r="27" spans="1:4" s="28" customFormat="1" ht="15.75">
      <c r="A27" s="29" t="s">
        <v>169</v>
      </c>
      <c r="B27" s="30">
        <f>SUM(B7:B25)</f>
        <v>720387.55</v>
      </c>
      <c r="D27" s="46"/>
    </row>
    <row r="28" spans="1:4">
      <c r="A28" s="47"/>
      <c r="B28" s="26"/>
    </row>
    <row r="29" spans="1:4">
      <c r="D29" s="9"/>
    </row>
    <row r="33" spans="1:6">
      <c r="A33" s="39"/>
    </row>
    <row r="34" spans="1:6">
      <c r="A34" s="9"/>
    </row>
    <row r="36" spans="1:6">
      <c r="C36" s="48"/>
      <c r="D36" s="48"/>
      <c r="E36" s="48"/>
      <c r="F36" s="48"/>
    </row>
    <row r="38" spans="1:6">
      <c r="D38" s="38"/>
      <c r="E38" s="38"/>
      <c r="F38" s="38"/>
    </row>
    <row r="39" spans="1:6">
      <c r="D39" s="38"/>
      <c r="E39" s="38"/>
      <c r="F39" s="38"/>
    </row>
    <row r="40" spans="1:6">
      <c r="D40" s="38"/>
      <c r="E40" s="38"/>
      <c r="F40" s="38"/>
    </row>
    <row r="41" spans="1:6">
      <c r="D41" s="38"/>
      <c r="E41" s="38"/>
      <c r="F41" s="38"/>
    </row>
    <row r="42" spans="1:6">
      <c r="D42" s="38"/>
      <c r="E42" s="38"/>
      <c r="F42" s="38"/>
    </row>
    <row r="43" spans="1:6">
      <c r="D43" s="38"/>
      <c r="E43" s="38"/>
      <c r="F43" s="38"/>
    </row>
    <row r="44" spans="1:6">
      <c r="D44" s="38"/>
      <c r="E44" s="38"/>
      <c r="F44" s="38"/>
    </row>
    <row r="45" spans="1:6">
      <c r="D45" s="38"/>
      <c r="E45" s="38"/>
      <c r="F45" s="38"/>
    </row>
    <row r="46" spans="1:6">
      <c r="D46" s="38"/>
      <c r="E46" s="38"/>
      <c r="F46" s="38"/>
    </row>
    <row r="47" spans="1:6">
      <c r="D47" s="38"/>
      <c r="E47" s="38"/>
      <c r="F47" s="38"/>
    </row>
    <row r="48" spans="1:6">
      <c r="D48" s="38"/>
      <c r="E48" s="38"/>
      <c r="F48" s="38"/>
    </row>
    <row r="49" spans="4:6">
      <c r="D49" s="38"/>
      <c r="E49" s="38"/>
      <c r="F49" s="38"/>
    </row>
    <row r="50" spans="4:6">
      <c r="D50" s="38"/>
      <c r="E50" s="38"/>
      <c r="F50" s="38"/>
    </row>
    <row r="51" spans="4:6">
      <c r="D51" s="38"/>
      <c r="E51" s="38"/>
      <c r="F51" s="38"/>
    </row>
    <row r="52" spans="4:6">
      <c r="D52" s="38"/>
      <c r="E52" s="38"/>
      <c r="F52" s="38"/>
    </row>
    <row r="53" spans="4:6">
      <c r="D53" s="38"/>
      <c r="E53" s="38"/>
      <c r="F53" s="38"/>
    </row>
    <row r="54" spans="4:6">
      <c r="D54" s="38"/>
      <c r="E54" s="38"/>
      <c r="F54" s="38"/>
    </row>
    <row r="55" spans="4:6">
      <c r="D55" s="38"/>
      <c r="E55" s="38"/>
      <c r="F55" s="38"/>
    </row>
    <row r="56" spans="4:6">
      <c r="D56" s="38"/>
      <c r="E56" s="38"/>
      <c r="F56" s="9"/>
    </row>
    <row r="57" spans="4:6">
      <c r="D57" s="38"/>
      <c r="E57" s="38"/>
      <c r="F57" s="38"/>
    </row>
    <row r="58" spans="4:6">
      <c r="D58" s="37"/>
      <c r="F58" s="9"/>
    </row>
    <row r="61" spans="4:6">
      <c r="D61" s="9"/>
      <c r="E61" s="9"/>
      <c r="F61" s="9"/>
    </row>
    <row r="62" spans="4:6">
      <c r="D62" s="9"/>
      <c r="E62" s="9"/>
      <c r="F62" s="9"/>
    </row>
    <row r="63" spans="4:6">
      <c r="D63" s="9"/>
      <c r="E63" s="9"/>
      <c r="F63" s="9"/>
    </row>
    <row r="64" spans="4:6">
      <c r="D64" s="9"/>
      <c r="E64" s="9"/>
      <c r="F64" s="9"/>
    </row>
    <row r="65" spans="4:6">
      <c r="D65" s="9"/>
      <c r="E65" s="9"/>
      <c r="F65" s="9"/>
    </row>
    <row r="66" spans="4:6">
      <c r="D66" s="9"/>
      <c r="E66" s="9"/>
      <c r="F66" s="9"/>
    </row>
    <row r="67" spans="4:6">
      <c r="D67" s="9"/>
      <c r="E67" s="9"/>
      <c r="F67" s="9"/>
    </row>
    <row r="68" spans="4:6">
      <c r="D68" s="9"/>
      <c r="E68" s="9"/>
      <c r="F68" s="9"/>
    </row>
    <row r="69" spans="4:6">
      <c r="D69" s="9"/>
      <c r="E69" s="9"/>
      <c r="F69" s="9"/>
    </row>
    <row r="70" spans="4:6">
      <c r="D70" s="9"/>
      <c r="E70" s="9"/>
      <c r="F70" s="9"/>
    </row>
    <row r="71" spans="4:6">
      <c r="D71" s="9"/>
      <c r="E71" s="9"/>
      <c r="F71" s="9"/>
    </row>
    <row r="72" spans="4:6">
      <c r="D72" s="9"/>
      <c r="E72" s="9"/>
      <c r="F72" s="9"/>
    </row>
    <row r="73" spans="4:6">
      <c r="D73" s="9"/>
      <c r="E73" s="9"/>
      <c r="F73" s="9"/>
    </row>
    <row r="74" spans="4:6">
      <c r="D74" s="9"/>
      <c r="E74" s="9"/>
      <c r="F74" s="9"/>
    </row>
    <row r="75" spans="4:6">
      <c r="D75" s="9"/>
      <c r="E75" s="9"/>
      <c r="F75" s="9"/>
    </row>
    <row r="76" spans="4:6">
      <c r="D76" s="9"/>
      <c r="E76" s="9"/>
      <c r="F76" s="9"/>
    </row>
    <row r="77" spans="4:6">
      <c r="D77" s="9"/>
      <c r="E77" s="9"/>
      <c r="F77" s="9"/>
    </row>
    <row r="78" spans="4:6">
      <c r="D78" s="9"/>
      <c r="E78" s="9"/>
      <c r="F78" s="9"/>
    </row>
    <row r="79" spans="4:6">
      <c r="D79" s="9"/>
      <c r="E79" s="9"/>
      <c r="F79" s="9"/>
    </row>
    <row r="80" spans="4:6">
      <c r="D80" s="9"/>
      <c r="E80" s="9"/>
      <c r="F80" s="9"/>
    </row>
    <row r="81" spans="4:6">
      <c r="D81" s="9"/>
      <c r="E81" s="9"/>
      <c r="F81" s="9"/>
    </row>
    <row r="82" spans="4:6">
      <c r="D82" s="9"/>
      <c r="E82" s="9"/>
      <c r="F82" s="9"/>
    </row>
    <row r="83" spans="4:6">
      <c r="D83" s="9"/>
      <c r="E83" s="9"/>
      <c r="F83" s="9"/>
    </row>
    <row r="84" spans="4:6">
      <c r="D84" s="9"/>
      <c r="E84" s="9"/>
      <c r="F84" s="9"/>
    </row>
    <row r="85" spans="4:6">
      <c r="D85" s="9"/>
      <c r="E85" s="9"/>
      <c r="F85" s="9"/>
    </row>
    <row r="86" spans="4:6">
      <c r="D86" s="9"/>
      <c r="E86" s="9"/>
      <c r="F86" s="9"/>
    </row>
    <row r="87" spans="4:6">
      <c r="D87" s="9"/>
      <c r="E87" s="9"/>
      <c r="F87" s="9"/>
    </row>
    <row r="88" spans="4:6">
      <c r="D88" s="9"/>
      <c r="E88" s="9"/>
      <c r="F88" s="9"/>
    </row>
    <row r="89" spans="4:6">
      <c r="D89" s="9"/>
      <c r="E89" s="9"/>
      <c r="F89" s="9"/>
    </row>
    <row r="90" spans="4:6">
      <c r="D90" s="9"/>
      <c r="E90" s="9"/>
      <c r="F90" s="9"/>
    </row>
    <row r="91" spans="4:6">
      <c r="D91" s="9"/>
      <c r="E91" s="9"/>
      <c r="F91" s="9"/>
    </row>
    <row r="92" spans="4:6">
      <c r="D92" s="9"/>
      <c r="E92" s="9"/>
      <c r="F92" s="9"/>
    </row>
    <row r="93" spans="4:6">
      <c r="D93" s="9"/>
      <c r="E93" s="9"/>
      <c r="F93" s="9"/>
    </row>
    <row r="94" spans="4:6">
      <c r="D94" s="9"/>
      <c r="E94" s="9"/>
      <c r="F94" s="9"/>
    </row>
    <row r="95" spans="4:6">
      <c r="D95" s="9"/>
      <c r="E95" s="9"/>
      <c r="F95" s="9"/>
    </row>
    <row r="96" spans="4:6">
      <c r="D96" s="9"/>
      <c r="E96" s="9"/>
      <c r="F96" s="9"/>
    </row>
    <row r="97" spans="4:6">
      <c r="D97" s="9"/>
      <c r="E97" s="9"/>
      <c r="F97" s="9"/>
    </row>
    <row r="98" spans="4:6">
      <c r="D98" s="9"/>
      <c r="E98" s="9"/>
      <c r="F98" s="9"/>
    </row>
    <row r="99" spans="4:6">
      <c r="D99" s="9"/>
      <c r="E99" s="9"/>
      <c r="F99" s="9"/>
    </row>
    <row r="100" spans="4:6">
      <c r="D100" s="9"/>
      <c r="E100" s="9"/>
      <c r="F100" s="9"/>
    </row>
    <row r="101" spans="4:6">
      <c r="D101" s="9"/>
      <c r="E101" s="9"/>
      <c r="F101" s="9"/>
    </row>
    <row r="102" spans="4:6">
      <c r="D102" s="9"/>
      <c r="E102" s="9"/>
      <c r="F102" s="9"/>
    </row>
    <row r="103" spans="4:6">
      <c r="D103" s="9"/>
      <c r="E103" s="9"/>
      <c r="F103" s="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24"/>
  <sheetViews>
    <sheetView workbookViewId="0">
      <selection activeCell="L21" sqref="L21"/>
    </sheetView>
  </sheetViews>
  <sheetFormatPr defaultRowHeight="12.75"/>
  <cols>
    <col min="1" max="1" width="11.28515625" style="64" bestFit="1" customWidth="1"/>
    <col min="2" max="2" width="11.28515625" style="66" bestFit="1" customWidth="1"/>
    <col min="3" max="3" width="10.140625" style="66" bestFit="1" customWidth="1"/>
    <col min="4" max="4" width="6.5703125" style="66" bestFit="1" customWidth="1"/>
    <col min="5" max="5" width="7" style="66" customWidth="1"/>
    <col min="6" max="6" width="11.28515625" style="66" bestFit="1" customWidth="1"/>
    <col min="7" max="7" width="13.140625" style="66" bestFit="1" customWidth="1"/>
    <col min="8" max="8" width="8" style="66" customWidth="1"/>
    <col min="9" max="13" width="10.140625" style="66" bestFit="1" customWidth="1"/>
    <col min="14" max="14" width="8.42578125" style="66" customWidth="1"/>
    <col min="15" max="15" width="6.7109375" style="66" bestFit="1" customWidth="1"/>
    <col min="16" max="16" width="10.42578125" style="66" bestFit="1" customWidth="1"/>
    <col min="17" max="17" width="17.5703125" style="66" bestFit="1" customWidth="1"/>
    <col min="18" max="16384" width="9.140625" style="66"/>
  </cols>
  <sheetData>
    <row r="1" spans="1:17" s="51" customFormat="1">
      <c r="A1" s="49" t="s">
        <v>171</v>
      </c>
      <c r="B1" s="50" t="s">
        <v>172</v>
      </c>
      <c r="C1" s="50" t="s">
        <v>171</v>
      </c>
      <c r="D1" s="50" t="s">
        <v>172</v>
      </c>
      <c r="E1" s="50" t="s">
        <v>171</v>
      </c>
      <c r="F1" s="50" t="s">
        <v>172</v>
      </c>
      <c r="G1" s="50" t="s">
        <v>173</v>
      </c>
      <c r="H1" s="50" t="s">
        <v>174</v>
      </c>
      <c r="I1" s="50" t="s">
        <v>173</v>
      </c>
      <c r="J1" s="50" t="s">
        <v>175</v>
      </c>
      <c r="K1" s="50" t="s">
        <v>176</v>
      </c>
      <c r="L1" s="50" t="s">
        <v>177</v>
      </c>
      <c r="M1" s="50" t="s">
        <v>178</v>
      </c>
      <c r="N1" s="50" t="s">
        <v>179</v>
      </c>
      <c r="O1" s="50" t="s">
        <v>180</v>
      </c>
      <c r="P1" s="50" t="s">
        <v>181</v>
      </c>
    </row>
    <row r="2" spans="1:17" s="51" customFormat="1">
      <c r="A2" s="49" t="s">
        <v>182</v>
      </c>
      <c r="B2" s="50" t="s">
        <v>182</v>
      </c>
      <c r="C2" s="50" t="s">
        <v>183</v>
      </c>
      <c r="D2" s="50" t="s">
        <v>183</v>
      </c>
      <c r="E2" s="50" t="s">
        <v>184</v>
      </c>
      <c r="F2" s="50" t="s">
        <v>184</v>
      </c>
      <c r="G2" s="50" t="s">
        <v>185</v>
      </c>
      <c r="H2" s="50" t="s">
        <v>186</v>
      </c>
      <c r="I2" s="50" t="s">
        <v>187</v>
      </c>
      <c r="J2" s="50" t="s">
        <v>188</v>
      </c>
      <c r="K2" s="50" t="s">
        <v>188</v>
      </c>
      <c r="L2" s="50" t="s">
        <v>188</v>
      </c>
      <c r="M2" s="50" t="s">
        <v>188</v>
      </c>
      <c r="N2" s="50" t="s">
        <v>188</v>
      </c>
      <c r="O2" s="50"/>
      <c r="P2" s="50"/>
    </row>
    <row r="3" spans="1:17" s="53" customFormat="1">
      <c r="A3" s="52">
        <f>SUM(A4:A46)</f>
        <v>65286.409999999996</v>
      </c>
      <c r="B3" s="52">
        <f t="shared" ref="B3:P3" si="0">SUM(B4:B46)</f>
        <v>61975.14</v>
      </c>
      <c r="C3" s="52">
        <f>SUM(C4:C46)</f>
        <v>24847.58</v>
      </c>
      <c r="D3" s="52">
        <f t="shared" si="0"/>
        <v>0</v>
      </c>
      <c r="E3" s="52">
        <f t="shared" si="0"/>
        <v>0</v>
      </c>
      <c r="F3" s="52">
        <f t="shared" si="0"/>
        <v>4923.03</v>
      </c>
      <c r="G3" s="52">
        <f>SUM(G4:G31)</f>
        <v>494614.04000000004</v>
      </c>
      <c r="H3" s="52">
        <f t="shared" si="0"/>
        <v>0</v>
      </c>
      <c r="I3" s="52">
        <f t="shared" si="0"/>
        <v>7799.28</v>
      </c>
      <c r="J3" s="52">
        <f t="shared" si="0"/>
        <v>14429.25</v>
      </c>
      <c r="K3" s="52">
        <f t="shared" si="0"/>
        <v>34004.5</v>
      </c>
      <c r="L3" s="52">
        <f t="shared" si="0"/>
        <v>0</v>
      </c>
      <c r="M3" s="52">
        <f t="shared" si="0"/>
        <v>968.43999999999994</v>
      </c>
      <c r="N3" s="52">
        <f t="shared" si="0"/>
        <v>0</v>
      </c>
      <c r="O3" s="52">
        <f t="shared" si="0"/>
        <v>0</v>
      </c>
      <c r="P3" s="52">
        <f t="shared" si="0"/>
        <v>11539.880000000001</v>
      </c>
      <c r="Q3" s="168">
        <f>SUM(A3:P3)</f>
        <v>720387.55</v>
      </c>
    </row>
    <row r="4" spans="1:17" s="55" customFormat="1">
      <c r="A4" s="165">
        <v>12317.05</v>
      </c>
      <c r="B4" s="55">
        <v>2750</v>
      </c>
      <c r="C4" s="55">
        <v>8436.61</v>
      </c>
      <c r="F4" s="55">
        <v>4923.03</v>
      </c>
      <c r="G4" s="55">
        <v>79602.289999999994</v>
      </c>
      <c r="I4" s="55">
        <v>3600</v>
      </c>
      <c r="J4" s="57">
        <v>14429.25</v>
      </c>
      <c r="K4" s="55">
        <v>29511</v>
      </c>
      <c r="M4" s="55">
        <v>552.9</v>
      </c>
      <c r="P4" s="56">
        <v>409.15</v>
      </c>
      <c r="Q4" s="52" t="s">
        <v>189</v>
      </c>
    </row>
    <row r="5" spans="1:17" s="55" customFormat="1">
      <c r="A5" s="165">
        <v>35585.279999999999</v>
      </c>
      <c r="B5" s="55">
        <v>1452</v>
      </c>
      <c r="C5" s="55">
        <v>875.77</v>
      </c>
      <c r="G5" s="55">
        <v>8844.7000000000007</v>
      </c>
      <c r="I5" s="55">
        <v>4199.28</v>
      </c>
      <c r="J5" s="57"/>
      <c r="K5" s="55">
        <v>4493.5</v>
      </c>
      <c r="M5" s="55">
        <v>40</v>
      </c>
      <c r="P5" s="56">
        <v>2300.17</v>
      </c>
    </row>
    <row r="6" spans="1:17" s="55" customFormat="1">
      <c r="A6" s="54">
        <v>14924.53</v>
      </c>
      <c r="B6" s="55">
        <v>5692.91</v>
      </c>
      <c r="C6" s="55">
        <v>2509.4699999999998</v>
      </c>
      <c r="G6" s="55">
        <v>225</v>
      </c>
      <c r="J6" s="57"/>
      <c r="M6" s="55">
        <v>181.5</v>
      </c>
      <c r="P6" s="164">
        <v>593.46</v>
      </c>
    </row>
    <row r="7" spans="1:17" s="55" customFormat="1">
      <c r="A7" s="54">
        <v>1190.96</v>
      </c>
      <c r="B7" s="55">
        <v>8717.09</v>
      </c>
      <c r="C7" s="163">
        <v>13025.73</v>
      </c>
      <c r="G7" s="55">
        <v>34307.019999999997</v>
      </c>
      <c r="J7" s="57"/>
      <c r="M7" s="55">
        <v>194.04</v>
      </c>
      <c r="P7" s="163">
        <v>4406.54</v>
      </c>
    </row>
    <row r="8" spans="1:17" s="55" customFormat="1">
      <c r="A8" s="54">
        <v>1268.5899999999999</v>
      </c>
      <c r="B8" s="55">
        <v>121</v>
      </c>
      <c r="G8" s="55">
        <v>3811.9</v>
      </c>
      <c r="J8" s="57"/>
      <c r="P8" s="55">
        <v>845.94</v>
      </c>
    </row>
    <row r="9" spans="1:17" s="55" customFormat="1">
      <c r="B9" s="55">
        <v>2520</v>
      </c>
      <c r="G9" s="55">
        <v>612.61</v>
      </c>
      <c r="J9" s="57"/>
      <c r="P9" s="163">
        <v>2984.62</v>
      </c>
    </row>
    <row r="10" spans="1:17" s="55" customFormat="1">
      <c r="B10" s="55">
        <v>626</v>
      </c>
      <c r="G10" s="55">
        <v>116.82</v>
      </c>
      <c r="J10" s="57"/>
    </row>
    <row r="11" spans="1:17" s="55" customFormat="1">
      <c r="B11" s="55">
        <v>5889.31</v>
      </c>
      <c r="G11" s="55">
        <v>28.98</v>
      </c>
      <c r="J11" s="57"/>
    </row>
    <row r="12" spans="1:17" s="55" customFormat="1">
      <c r="B12" s="55">
        <v>1463.47</v>
      </c>
      <c r="G12" s="55">
        <v>52.07</v>
      </c>
      <c r="J12" s="57"/>
    </row>
    <row r="13" spans="1:17" s="55" customFormat="1">
      <c r="A13" s="54"/>
      <c r="B13" s="55">
        <v>22465.3</v>
      </c>
      <c r="G13" s="55">
        <v>6292</v>
      </c>
      <c r="J13" s="57"/>
    </row>
    <row r="14" spans="1:17" s="55" customFormat="1">
      <c r="A14" s="54"/>
      <c r="B14" s="55">
        <v>2508</v>
      </c>
      <c r="G14" s="55">
        <v>299.60000000000002</v>
      </c>
      <c r="J14" s="57"/>
    </row>
    <row r="15" spans="1:17" s="55" customFormat="1">
      <c r="A15" s="54"/>
      <c r="B15" s="163">
        <v>2253.2399999999998</v>
      </c>
      <c r="G15" s="55">
        <v>236.99</v>
      </c>
      <c r="J15" s="57"/>
    </row>
    <row r="16" spans="1:17" s="55" customFormat="1">
      <c r="A16" s="54"/>
      <c r="B16" s="55">
        <v>921.44</v>
      </c>
      <c r="G16" s="55">
        <v>56.4</v>
      </c>
      <c r="J16" s="57"/>
    </row>
    <row r="17" spans="1:12" s="55" customFormat="1">
      <c r="A17" s="54"/>
      <c r="B17" s="55">
        <v>4108.5</v>
      </c>
      <c r="G17" s="55">
        <v>20.14</v>
      </c>
      <c r="J17" s="57"/>
    </row>
    <row r="18" spans="1:12" s="55" customFormat="1">
      <c r="A18" s="54"/>
      <c r="B18" s="55">
        <v>486.88</v>
      </c>
      <c r="G18" s="55">
        <v>3146</v>
      </c>
      <c r="H18" s="58"/>
      <c r="J18" s="57"/>
    </row>
    <row r="19" spans="1:12" s="55" customFormat="1">
      <c r="A19" s="54"/>
      <c r="G19" s="55">
        <v>32800</v>
      </c>
      <c r="H19" s="58"/>
      <c r="J19" s="57"/>
    </row>
    <row r="20" spans="1:12" s="55" customFormat="1">
      <c r="A20" s="54"/>
      <c r="G20" s="55">
        <v>5738.3</v>
      </c>
      <c r="J20" s="57"/>
    </row>
    <row r="21" spans="1:12" s="55" customFormat="1">
      <c r="A21" s="54"/>
      <c r="G21" s="55">
        <v>16359.2</v>
      </c>
      <c r="J21" s="57"/>
    </row>
    <row r="22" spans="1:12" s="55" customFormat="1">
      <c r="A22" s="54"/>
      <c r="G22" s="55">
        <v>1727.88</v>
      </c>
      <c r="J22" s="57"/>
    </row>
    <row r="23" spans="1:12" s="55" customFormat="1">
      <c r="A23" s="54"/>
      <c r="G23" s="55">
        <v>4840</v>
      </c>
      <c r="J23" s="57"/>
    </row>
    <row r="24" spans="1:12" s="55" customFormat="1">
      <c r="A24" s="54"/>
      <c r="G24" s="55">
        <v>446.16</v>
      </c>
      <c r="J24" s="57"/>
    </row>
    <row r="25" spans="1:12" s="55" customFormat="1">
      <c r="A25" s="54"/>
      <c r="G25" s="55">
        <v>106.19</v>
      </c>
      <c r="J25" s="57"/>
    </row>
    <row r="26" spans="1:12" s="55" customFormat="1">
      <c r="A26" s="54"/>
      <c r="G26" s="55">
        <v>37.92</v>
      </c>
      <c r="J26" s="57"/>
    </row>
    <row r="27" spans="1:12" s="55" customFormat="1">
      <c r="A27" s="54"/>
      <c r="G27" s="54">
        <v>12294.57</v>
      </c>
      <c r="J27" s="57"/>
    </row>
    <row r="28" spans="1:12" s="55" customFormat="1">
      <c r="A28" s="54"/>
      <c r="G28" s="54">
        <v>73878.899999999994</v>
      </c>
      <c r="J28" s="57"/>
    </row>
    <row r="29" spans="1:12" s="55" customFormat="1">
      <c r="A29" s="54"/>
      <c r="G29" s="54">
        <v>90</v>
      </c>
      <c r="J29" s="57"/>
    </row>
    <row r="30" spans="1:12" s="55" customFormat="1">
      <c r="A30" s="54"/>
      <c r="G30" s="54">
        <v>198642.4</v>
      </c>
      <c r="J30" s="57"/>
    </row>
    <row r="31" spans="1:12" s="55" customFormat="1">
      <c r="A31" s="54"/>
      <c r="G31" s="55">
        <v>10000</v>
      </c>
      <c r="J31" s="57"/>
      <c r="L31" s="59"/>
    </row>
    <row r="32" spans="1:12" s="55" customFormat="1">
      <c r="A32" s="54"/>
      <c r="C32" s="58"/>
      <c r="J32" s="57"/>
    </row>
    <row r="33" spans="1:10" s="55" customFormat="1">
      <c r="A33" s="54"/>
      <c r="J33" s="57"/>
    </row>
    <row r="34" spans="1:10" s="55" customFormat="1">
      <c r="A34" s="54"/>
      <c r="J34" s="57"/>
    </row>
    <row r="35" spans="1:10" s="55" customFormat="1">
      <c r="A35" s="54"/>
      <c r="J35" s="57"/>
    </row>
    <row r="36" spans="1:10" s="55" customFormat="1">
      <c r="A36" s="54"/>
    </row>
    <row r="37" spans="1:10" s="55" customFormat="1">
      <c r="A37" s="54"/>
    </row>
    <row r="38" spans="1:10" s="55" customFormat="1">
      <c r="A38" s="54"/>
    </row>
    <row r="39" spans="1:10" s="55" customFormat="1">
      <c r="A39" s="54"/>
    </row>
    <row r="40" spans="1:10" s="55" customFormat="1">
      <c r="A40" s="54"/>
    </row>
    <row r="41" spans="1:10" s="55" customFormat="1">
      <c r="A41" s="54"/>
    </row>
    <row r="42" spans="1:10" s="55" customFormat="1">
      <c r="A42" s="54"/>
    </row>
    <row r="43" spans="1:10" s="55" customFormat="1">
      <c r="A43" s="54"/>
    </row>
    <row r="44" spans="1:10" s="55" customFormat="1">
      <c r="A44" s="54"/>
    </row>
    <row r="45" spans="1:10" s="55" customFormat="1">
      <c r="A45" s="54"/>
    </row>
    <row r="46" spans="1:10" s="55" customFormat="1">
      <c r="A46" s="54"/>
    </row>
    <row r="47" spans="1:10" s="55" customFormat="1">
      <c r="A47" s="54"/>
    </row>
    <row r="48" spans="1:10" s="55" customFormat="1">
      <c r="A48" s="54"/>
    </row>
    <row r="49" spans="1:1" s="55" customFormat="1">
      <c r="A49" s="54"/>
    </row>
    <row r="50" spans="1:1" s="55" customFormat="1">
      <c r="A50" s="54"/>
    </row>
    <row r="51" spans="1:1" s="55" customFormat="1">
      <c r="A51" s="54"/>
    </row>
    <row r="52" spans="1:1" s="55" customFormat="1">
      <c r="A52" s="54"/>
    </row>
    <row r="53" spans="1:1" s="55" customFormat="1">
      <c r="A53" s="54"/>
    </row>
    <row r="54" spans="1:1" s="55" customFormat="1">
      <c r="A54" s="54"/>
    </row>
    <row r="55" spans="1:1" s="55" customFormat="1">
      <c r="A55" s="54"/>
    </row>
    <row r="56" spans="1:1" s="55" customFormat="1">
      <c r="A56" s="54"/>
    </row>
    <row r="57" spans="1:1" s="55" customFormat="1">
      <c r="A57" s="54"/>
    </row>
    <row r="58" spans="1:1" s="55" customFormat="1">
      <c r="A58" s="54"/>
    </row>
    <row r="59" spans="1:1" s="55" customFormat="1">
      <c r="A59" s="54"/>
    </row>
    <row r="60" spans="1:1" s="55" customFormat="1">
      <c r="A60" s="54"/>
    </row>
    <row r="61" spans="1:1" s="55" customFormat="1">
      <c r="A61" s="54"/>
    </row>
    <row r="62" spans="1:1" s="55" customFormat="1">
      <c r="A62" s="54"/>
    </row>
    <row r="63" spans="1:1" s="55" customFormat="1">
      <c r="A63" s="54"/>
    </row>
    <row r="64" spans="1:1" s="55" customFormat="1">
      <c r="A64" s="54"/>
    </row>
    <row r="65" spans="1:1" s="55" customFormat="1">
      <c r="A65" s="54"/>
    </row>
    <row r="66" spans="1:1" s="55" customFormat="1">
      <c r="A66" s="54"/>
    </row>
    <row r="67" spans="1:1" s="55" customFormat="1">
      <c r="A67" s="54"/>
    </row>
    <row r="68" spans="1:1" s="55" customFormat="1">
      <c r="A68" s="54"/>
    </row>
    <row r="69" spans="1:1" s="55" customFormat="1">
      <c r="A69" s="54"/>
    </row>
    <row r="70" spans="1:1" s="55" customFormat="1">
      <c r="A70" s="54"/>
    </row>
    <row r="71" spans="1:1" s="55" customFormat="1">
      <c r="A71" s="54"/>
    </row>
    <row r="72" spans="1:1" s="55" customFormat="1">
      <c r="A72" s="54"/>
    </row>
    <row r="73" spans="1:1" s="55" customFormat="1">
      <c r="A73" s="54"/>
    </row>
    <row r="74" spans="1:1" s="55" customFormat="1">
      <c r="A74" s="54"/>
    </row>
    <row r="75" spans="1:1" s="55" customFormat="1">
      <c r="A75" s="54"/>
    </row>
    <row r="76" spans="1:1" s="55" customFormat="1">
      <c r="A76" s="54"/>
    </row>
    <row r="77" spans="1:1" s="55" customFormat="1">
      <c r="A77" s="54"/>
    </row>
    <row r="78" spans="1:1" s="55" customFormat="1">
      <c r="A78" s="54"/>
    </row>
    <row r="79" spans="1:1" s="55" customFormat="1">
      <c r="A79" s="54"/>
    </row>
    <row r="80" spans="1:1" s="55" customFormat="1">
      <c r="A80" s="54"/>
    </row>
    <row r="81" spans="1:16" s="55" customFormat="1">
      <c r="A81" s="54"/>
      <c r="I81" s="59"/>
    </row>
    <row r="82" spans="1:16" s="55" customFormat="1">
      <c r="A82" s="54"/>
    </row>
    <row r="83" spans="1:16" s="55" customFormat="1">
      <c r="A83" s="54"/>
    </row>
    <row r="84" spans="1:16" s="55" customFormat="1">
      <c r="A84" s="54"/>
    </row>
    <row r="85" spans="1:16" s="62" customFormat="1">
      <c r="A85" s="60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</row>
    <row r="86" spans="1:16" s="62" customFormat="1">
      <c r="A86" s="60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</row>
    <row r="87" spans="1:16" s="62" customFormat="1">
      <c r="A87" s="60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</row>
    <row r="88" spans="1:16" s="62" customFormat="1">
      <c r="A88" s="60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</row>
    <row r="89" spans="1:16" s="62" customFormat="1">
      <c r="A89" s="60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</row>
    <row r="90" spans="1:16" s="62" customFormat="1">
      <c r="A90" s="60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</row>
    <row r="91" spans="1:16" s="62" customFormat="1">
      <c r="A91" s="60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</row>
    <row r="92" spans="1:16" s="62" customFormat="1">
      <c r="A92" s="60"/>
      <c r="B92" s="61"/>
      <c r="C92" s="55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</row>
    <row r="93" spans="1:16" s="62" customFormat="1">
      <c r="A93" s="60"/>
      <c r="B93" s="61"/>
      <c r="C93" s="55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</row>
    <row r="94" spans="1:16" s="62" customFormat="1">
      <c r="A94" s="60"/>
      <c r="B94" s="61"/>
      <c r="C94" s="55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</row>
    <row r="95" spans="1:16" s="62" customFormat="1">
      <c r="A95" s="60"/>
      <c r="B95" s="61"/>
      <c r="C95" s="55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</row>
    <row r="96" spans="1:16" s="62" customFormat="1">
      <c r="A96" s="60"/>
      <c r="B96" s="61"/>
      <c r="C96" s="55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</row>
    <row r="97" spans="1:17" s="62" customFormat="1">
      <c r="A97" s="60"/>
      <c r="B97" s="61"/>
      <c r="C97" s="55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</row>
    <row r="98" spans="1:17" s="62" customFormat="1">
      <c r="A98" s="60"/>
      <c r="B98" s="61"/>
      <c r="C98" s="55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</row>
    <row r="99" spans="1:17" s="62" customFormat="1">
      <c r="A99" s="60"/>
      <c r="B99" s="61"/>
      <c r="C99" s="55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</row>
    <row r="100" spans="1:17" s="62" customFormat="1">
      <c r="A100" s="60"/>
      <c r="B100" s="61"/>
      <c r="C100" s="55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</row>
    <row r="101" spans="1:17" s="62" customFormat="1">
      <c r="A101" s="60"/>
      <c r="B101" s="61"/>
      <c r="C101" s="55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</row>
    <row r="102" spans="1:17" s="62" customFormat="1">
      <c r="A102" s="60"/>
      <c r="B102" s="61"/>
      <c r="C102" s="55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</row>
    <row r="103" spans="1:17" s="62" customFormat="1">
      <c r="A103" s="60"/>
      <c r="B103" s="61"/>
      <c r="C103" s="55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</row>
    <row r="104" spans="1:17" s="62" customFormat="1">
      <c r="A104" s="63"/>
      <c r="C104" s="55"/>
      <c r="G104" s="61"/>
      <c r="H104" s="61"/>
    </row>
    <row r="105" spans="1:17" s="62" customFormat="1">
      <c r="A105" s="63"/>
      <c r="C105" s="55"/>
      <c r="G105" s="61"/>
      <c r="H105" s="61"/>
    </row>
    <row r="106" spans="1:17" s="62" customFormat="1">
      <c r="A106" s="61"/>
      <c r="B106" s="61"/>
      <c r="C106" s="55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</row>
    <row r="107" spans="1:17" s="62" customFormat="1">
      <c r="A107" s="60"/>
      <c r="B107" s="61"/>
      <c r="C107" s="55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</row>
    <row r="108" spans="1:17" s="62" customFormat="1">
      <c r="A108" s="60"/>
      <c r="B108" s="61"/>
      <c r="C108" s="55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</row>
    <row r="109" spans="1:17" s="62" customFormat="1">
      <c r="A109" s="60"/>
      <c r="B109" s="61"/>
      <c r="C109" s="55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</row>
    <row r="110" spans="1:17" s="62" customFormat="1">
      <c r="A110" s="60"/>
      <c r="B110" s="61"/>
      <c r="C110" s="55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</row>
    <row r="111" spans="1:17" s="62" customFormat="1">
      <c r="A111" s="60"/>
      <c r="B111" s="61"/>
      <c r="C111" s="55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</row>
    <row r="112" spans="1:17" s="62" customFormat="1">
      <c r="A112" s="60"/>
      <c r="B112" s="61"/>
      <c r="C112" s="55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</row>
    <row r="113" spans="1:16" s="62" customFormat="1">
      <c r="A113" s="60"/>
      <c r="B113" s="61"/>
      <c r="C113" s="55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</row>
    <row r="114" spans="1:16" s="62" customFormat="1">
      <c r="A114" s="60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</row>
    <row r="115" spans="1:16" s="62" customFormat="1">
      <c r="A115" s="60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</row>
    <row r="116" spans="1:16" s="62" customFormat="1">
      <c r="A116" s="60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</row>
    <row r="117" spans="1:16" s="62" customFormat="1">
      <c r="A117" s="60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</row>
    <row r="118" spans="1:16" s="62" customFormat="1">
      <c r="A118" s="60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</row>
    <row r="119" spans="1:16" s="62" customFormat="1">
      <c r="A119" s="60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</row>
    <row r="120" spans="1:16" s="62" customFormat="1">
      <c r="A120" s="60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</row>
    <row r="121" spans="1:16" s="62" customFormat="1">
      <c r="A121" s="60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</row>
    <row r="122" spans="1:16" s="62" customFormat="1">
      <c r="A122" s="60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</row>
    <row r="123" spans="1:16" s="62" customFormat="1">
      <c r="A123" s="60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</row>
    <row r="124" spans="1:16" s="62" customFormat="1">
      <c r="A124" s="60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</row>
    <row r="125" spans="1:16" s="62" customFormat="1">
      <c r="A125" s="60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</row>
    <row r="126" spans="1:16" s="62" customFormat="1">
      <c r="A126" s="60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</row>
    <row r="127" spans="1:16" s="62" customFormat="1">
      <c r="A127" s="60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</row>
    <row r="128" spans="1:16" s="62" customFormat="1">
      <c r="A128" s="60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</row>
    <row r="129" spans="1:16" s="62" customFormat="1">
      <c r="A129" s="60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</row>
    <row r="130" spans="1:16" s="62" customFormat="1">
      <c r="A130" s="60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</row>
    <row r="131" spans="1:16" s="62" customFormat="1">
      <c r="A131" s="60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</row>
    <row r="132" spans="1:16" s="62" customFormat="1">
      <c r="A132" s="60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</row>
    <row r="133" spans="1:16" s="62" customFormat="1">
      <c r="A133" s="60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</row>
    <row r="134" spans="1:16" s="62" customFormat="1">
      <c r="A134" s="60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</row>
    <row r="135" spans="1:16" s="62" customFormat="1">
      <c r="A135" s="60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</row>
    <row r="136" spans="1:16" s="62" customFormat="1">
      <c r="A136" s="60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</row>
    <row r="137" spans="1:16" s="62" customFormat="1">
      <c r="A137" s="60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</row>
    <row r="138" spans="1:16"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</row>
    <row r="139" spans="1:16"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</row>
    <row r="140" spans="1:16"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</row>
    <row r="141" spans="1:16"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</row>
    <row r="142" spans="1:16"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</row>
    <row r="143" spans="1:16"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</row>
    <row r="144" spans="1:16"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</row>
    <row r="145" spans="2:16"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</row>
    <row r="146" spans="2:16"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</row>
    <row r="147" spans="2:16"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</row>
    <row r="148" spans="2:16"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</row>
    <row r="149" spans="2:16"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</row>
    <row r="150" spans="2:16"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</row>
    <row r="151" spans="2:16"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</row>
    <row r="152" spans="2:16"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</row>
    <row r="153" spans="2:16"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</row>
    <row r="154" spans="2:16"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</row>
    <row r="155" spans="2:16"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</row>
    <row r="156" spans="2:16"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</row>
    <row r="157" spans="2:16"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</row>
    <row r="158" spans="2:16"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</row>
    <row r="159" spans="2:16"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</row>
    <row r="160" spans="2:16"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</row>
    <row r="161" spans="2:16"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</row>
    <row r="162" spans="2:16"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</row>
    <row r="163" spans="2:16"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</row>
    <row r="164" spans="2:16"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</row>
    <row r="165" spans="2:16"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</row>
    <row r="166" spans="2:16"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</row>
    <row r="167" spans="2:16"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</row>
    <row r="168" spans="2:16"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</row>
    <row r="169" spans="2:16"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</row>
    <row r="170" spans="2:16"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</row>
    <row r="171" spans="2:16"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</row>
    <row r="172" spans="2:16"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</row>
    <row r="173" spans="2:16"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</row>
    <row r="174" spans="2:16"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</row>
    <row r="175" spans="2:16"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</row>
    <row r="176" spans="2:16"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</row>
    <row r="177" spans="2:16"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</row>
    <row r="178" spans="2:16"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</row>
    <row r="179" spans="2:16"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</row>
    <row r="180" spans="2:16"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</row>
    <row r="181" spans="2:16"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</row>
    <row r="182" spans="2:16"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</row>
    <row r="183" spans="2:16"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</row>
    <row r="184" spans="2:16"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</row>
    <row r="185" spans="2:16"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</row>
    <row r="186" spans="2:16"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</row>
    <row r="187" spans="2:16"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</row>
    <row r="188" spans="2:16"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</row>
    <row r="189" spans="2:16"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</row>
    <row r="190" spans="2:16"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</row>
    <row r="191" spans="2:16"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</row>
    <row r="192" spans="2:16">
      <c r="B192" s="65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</row>
    <row r="193" spans="2:16"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</row>
    <row r="194" spans="2:16"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</row>
    <row r="195" spans="2:16"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</row>
    <row r="196" spans="2:16"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</row>
    <row r="197" spans="2:16"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</row>
    <row r="198" spans="2:16">
      <c r="B198" s="65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</row>
    <row r="199" spans="2:16"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</row>
    <row r="200" spans="2:16">
      <c r="B200" s="65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</row>
    <row r="201" spans="2:16"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</row>
    <row r="202" spans="2:16"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</row>
    <row r="203" spans="2:16"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</row>
    <row r="204" spans="2:16"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</row>
    <row r="205" spans="2:16"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</row>
    <row r="206" spans="2:16"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</row>
    <row r="207" spans="2:16"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</row>
    <row r="208" spans="2:16"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</row>
    <row r="209" spans="2:16"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</row>
    <row r="210" spans="2:16"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</row>
    <row r="211" spans="2:16"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</row>
    <row r="212" spans="2:16">
      <c r="B212" s="65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</row>
    <row r="213" spans="2:16"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</row>
    <row r="214" spans="2:16"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</row>
    <row r="215" spans="2:16"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</row>
    <row r="216" spans="2:16"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</row>
    <row r="217" spans="2:16">
      <c r="B217" s="65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</row>
    <row r="218" spans="2:16"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</row>
    <row r="219" spans="2:16"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</row>
    <row r="220" spans="2:16"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</row>
    <row r="221" spans="2:16">
      <c r="B221" s="65"/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</row>
    <row r="222" spans="2:16">
      <c r="B222" s="65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</row>
    <row r="223" spans="2:16"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</row>
    <row r="224" spans="2:16">
      <c r="B224" s="65"/>
      <c r="C224" s="65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</row>
    <row r="225" spans="2:16"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</row>
    <row r="226" spans="2:16"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</row>
    <row r="227" spans="2:16"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</row>
    <row r="228" spans="2:16"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</row>
    <row r="229" spans="2:16">
      <c r="B229" s="65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</row>
    <row r="230" spans="2:16"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</row>
    <row r="231" spans="2:16"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</row>
    <row r="232" spans="2:16"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</row>
    <row r="233" spans="2:16"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</row>
    <row r="234" spans="2:16"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</row>
    <row r="235" spans="2:16">
      <c r="B235" s="65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</row>
    <row r="236" spans="2:16"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</row>
    <row r="237" spans="2:16">
      <c r="B237" s="65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</row>
    <row r="238" spans="2:16">
      <c r="B238" s="65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</row>
    <row r="239" spans="2:16"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</row>
    <row r="240" spans="2:16"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</row>
    <row r="241" spans="2:16">
      <c r="B241" s="65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</row>
    <row r="242" spans="2:16">
      <c r="B242" s="65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</row>
    <row r="243" spans="2:16">
      <c r="B243" s="65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</row>
    <row r="244" spans="2:16">
      <c r="B244" s="65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</row>
    <row r="245" spans="2:16">
      <c r="B245" s="65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</row>
    <row r="246" spans="2:16">
      <c r="B246" s="65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</row>
    <row r="247" spans="2:16"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</row>
    <row r="248" spans="2:16">
      <c r="B248" s="65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</row>
    <row r="249" spans="2:16">
      <c r="B249" s="65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</row>
    <row r="250" spans="2:16">
      <c r="B250" s="65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</row>
    <row r="251" spans="2:16"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</row>
    <row r="252" spans="2:16"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</row>
    <row r="253" spans="2:16">
      <c r="B253" s="65"/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</row>
    <row r="254" spans="2:16">
      <c r="B254" s="65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</row>
    <row r="255" spans="2:16"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</row>
    <row r="256" spans="2:16">
      <c r="B256" s="65"/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</row>
    <row r="257" spans="2:16">
      <c r="B257" s="65"/>
      <c r="C257" s="65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</row>
    <row r="258" spans="2:16">
      <c r="B258" s="65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</row>
    <row r="259" spans="2:16">
      <c r="B259" s="65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</row>
    <row r="260" spans="2:16"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</row>
    <row r="261" spans="2:16">
      <c r="B261" s="65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</row>
    <row r="262" spans="2:16">
      <c r="B262" s="65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</row>
    <row r="263" spans="2:16"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</row>
    <row r="264" spans="2:16">
      <c r="B264" s="65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</row>
    <row r="265" spans="2:16">
      <c r="B265" s="65"/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</row>
    <row r="266" spans="2:16">
      <c r="B266" s="65"/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</row>
    <row r="267" spans="2:16">
      <c r="B267" s="65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</row>
    <row r="268" spans="2:16">
      <c r="B268" s="65"/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</row>
    <row r="269" spans="2:16">
      <c r="B269" s="65"/>
      <c r="C269" s="65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</row>
    <row r="270" spans="2:16">
      <c r="B270" s="65"/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</row>
    <row r="271" spans="2:16">
      <c r="B271" s="65"/>
      <c r="C271" s="65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</row>
    <row r="272" spans="2:16">
      <c r="B272" s="65"/>
      <c r="C272" s="65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</row>
    <row r="273" spans="2:16">
      <c r="B273" s="65"/>
      <c r="C273" s="65"/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</row>
    <row r="274" spans="2:16">
      <c r="B274" s="65"/>
      <c r="C274" s="65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</row>
    <row r="275" spans="2:16">
      <c r="B275" s="65"/>
      <c r="C275" s="65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</row>
    <row r="276" spans="2:16">
      <c r="B276" s="65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</row>
    <row r="277" spans="2:16">
      <c r="B277" s="65"/>
      <c r="C277" s="65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</row>
    <row r="278" spans="2:16">
      <c r="B278" s="65"/>
      <c r="C278" s="65"/>
      <c r="D278" s="65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</row>
    <row r="279" spans="2:16">
      <c r="B279" s="65"/>
      <c r="C279" s="65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</row>
    <row r="280" spans="2:16">
      <c r="B280" s="65"/>
      <c r="C280" s="65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</row>
    <row r="281" spans="2:16">
      <c r="B281" s="65"/>
      <c r="C281" s="65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</row>
    <row r="282" spans="2:16">
      <c r="B282" s="65"/>
      <c r="C282" s="65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</row>
    <row r="283" spans="2:16">
      <c r="B283" s="65"/>
      <c r="C283" s="65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</row>
    <row r="284" spans="2:16">
      <c r="B284" s="65"/>
      <c r="C284" s="65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</row>
    <row r="285" spans="2:16">
      <c r="B285" s="65"/>
      <c r="C285" s="65"/>
      <c r="D285" s="65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</row>
    <row r="286" spans="2:16">
      <c r="B286" s="65"/>
      <c r="C286" s="65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</row>
    <row r="287" spans="2:16">
      <c r="B287" s="65"/>
      <c r="C287" s="65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</row>
    <row r="288" spans="2:16">
      <c r="B288" s="65"/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</row>
    <row r="289" spans="2:16">
      <c r="B289" s="65"/>
      <c r="C289" s="65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</row>
    <row r="290" spans="2:16">
      <c r="B290" s="65"/>
      <c r="C290" s="65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</row>
    <row r="291" spans="2:16">
      <c r="B291" s="65"/>
      <c r="C291" s="65"/>
      <c r="D291" s="65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</row>
    <row r="292" spans="2:16">
      <c r="B292" s="65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</row>
    <row r="293" spans="2:16">
      <c r="B293" s="65"/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</row>
    <row r="294" spans="2:16">
      <c r="B294" s="65"/>
      <c r="C294" s="65"/>
      <c r="D294" s="65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</row>
    <row r="295" spans="2:16">
      <c r="B295" s="65"/>
      <c r="C295" s="65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</row>
    <row r="296" spans="2:16">
      <c r="B296" s="65"/>
      <c r="C296" s="65"/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</row>
    <row r="297" spans="2:16">
      <c r="B297" s="65"/>
      <c r="C297" s="65"/>
      <c r="D297" s="65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</row>
    <row r="298" spans="2:16">
      <c r="B298" s="65"/>
      <c r="C298" s="65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</row>
    <row r="299" spans="2:16">
      <c r="B299" s="65"/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</row>
    <row r="300" spans="2:16">
      <c r="B300" s="65"/>
      <c r="C300" s="65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</row>
    <row r="301" spans="2:16">
      <c r="B301" s="65"/>
      <c r="C301" s="65"/>
      <c r="D301" s="65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</row>
    <row r="302" spans="2:16">
      <c r="B302" s="65"/>
      <c r="C302" s="65"/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</row>
    <row r="303" spans="2:16">
      <c r="B303" s="65"/>
      <c r="C303" s="65"/>
      <c r="D303" s="65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</row>
    <row r="304" spans="2:16">
      <c r="B304" s="65"/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</row>
    <row r="305" spans="2:16">
      <c r="B305" s="65"/>
      <c r="C305" s="65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</row>
    <row r="306" spans="2:16">
      <c r="B306" s="65"/>
      <c r="C306" s="65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</row>
    <row r="307" spans="2:16">
      <c r="B307" s="65"/>
      <c r="C307" s="65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</row>
    <row r="308" spans="2:16">
      <c r="B308" s="65"/>
      <c r="C308" s="65"/>
      <c r="D308" s="65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</row>
    <row r="309" spans="2:16">
      <c r="B309" s="65"/>
      <c r="C309" s="65"/>
      <c r="D309" s="65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</row>
    <row r="310" spans="2:16">
      <c r="B310" s="65"/>
      <c r="C310" s="65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</row>
    <row r="311" spans="2:16">
      <c r="B311" s="65"/>
      <c r="C311" s="65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</row>
    <row r="312" spans="2:16">
      <c r="B312" s="65"/>
      <c r="C312" s="65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</row>
    <row r="313" spans="2:16">
      <c r="B313" s="65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</row>
    <row r="314" spans="2:16">
      <c r="B314" s="65"/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</row>
    <row r="315" spans="2:16">
      <c r="B315" s="65"/>
      <c r="C315" s="65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</row>
    <row r="316" spans="2:16">
      <c r="B316" s="65"/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</row>
    <row r="317" spans="2:16">
      <c r="B317" s="65"/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</row>
    <row r="318" spans="2:16">
      <c r="B318" s="65"/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</row>
    <row r="319" spans="2:16">
      <c r="B319" s="65"/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</row>
    <row r="320" spans="2:16">
      <c r="B320" s="65"/>
      <c r="C320" s="65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</row>
    <row r="321" spans="2:16">
      <c r="B321" s="65"/>
      <c r="C321" s="65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</row>
    <row r="322" spans="2:16">
      <c r="B322" s="65"/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</row>
    <row r="323" spans="2:16">
      <c r="B323" s="65"/>
      <c r="C323" s="65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</row>
    <row r="324" spans="2:16">
      <c r="B324" s="65"/>
      <c r="C324" s="65"/>
      <c r="D324" s="65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</row>
    <row r="325" spans="2:16">
      <c r="B325" s="65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</row>
    <row r="326" spans="2:16">
      <c r="B326" s="65"/>
      <c r="C326" s="65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</row>
    <row r="327" spans="2:16">
      <c r="B327" s="65"/>
      <c r="C327" s="65"/>
      <c r="D327" s="65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</row>
    <row r="328" spans="2:16">
      <c r="B328" s="65"/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</row>
    <row r="329" spans="2:16">
      <c r="B329" s="65"/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</row>
    <row r="330" spans="2:16">
      <c r="B330" s="65"/>
      <c r="C330" s="65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</row>
    <row r="331" spans="2:16">
      <c r="B331" s="65"/>
      <c r="C331" s="65"/>
      <c r="D331" s="65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</row>
    <row r="332" spans="2:16">
      <c r="B332" s="65"/>
      <c r="C332" s="65"/>
      <c r="D332" s="65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</row>
    <row r="333" spans="2:16">
      <c r="B333" s="65"/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</row>
    <row r="334" spans="2:16">
      <c r="B334" s="65"/>
      <c r="C334" s="65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</row>
    <row r="335" spans="2:16">
      <c r="B335" s="65"/>
      <c r="C335" s="65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</row>
    <row r="336" spans="2:16">
      <c r="B336" s="65"/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</row>
    <row r="337" spans="2:16">
      <c r="B337" s="65"/>
      <c r="C337" s="65"/>
      <c r="D337" s="65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</row>
    <row r="338" spans="2:16">
      <c r="B338" s="65"/>
      <c r="C338" s="65"/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</row>
    <row r="339" spans="2:16">
      <c r="B339" s="65"/>
      <c r="C339" s="65"/>
      <c r="D339" s="65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</row>
    <row r="340" spans="2:16">
      <c r="B340" s="65"/>
      <c r="C340" s="65"/>
      <c r="D340" s="65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</row>
    <row r="341" spans="2:16">
      <c r="B341" s="65"/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</row>
    <row r="342" spans="2:16">
      <c r="B342" s="65"/>
      <c r="C342" s="65"/>
      <c r="D342" s="65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</row>
    <row r="343" spans="2:16">
      <c r="B343" s="65"/>
      <c r="C343" s="65"/>
      <c r="D343" s="65"/>
      <c r="E343" s="65"/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</row>
    <row r="344" spans="2:16">
      <c r="B344" s="65"/>
      <c r="C344" s="65"/>
      <c r="D344" s="65"/>
      <c r="E344" s="65"/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</row>
    <row r="345" spans="2:16">
      <c r="B345" s="65"/>
      <c r="C345" s="65"/>
      <c r="D345" s="65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</row>
    <row r="346" spans="2:16">
      <c r="B346" s="65"/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</row>
    <row r="347" spans="2:16">
      <c r="B347" s="65"/>
      <c r="C347" s="65"/>
      <c r="D347" s="65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</row>
    <row r="348" spans="2:16">
      <c r="B348" s="65"/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</row>
    <row r="349" spans="2:16">
      <c r="B349" s="65"/>
      <c r="C349" s="65"/>
      <c r="D349" s="65"/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</row>
    <row r="350" spans="2:16">
      <c r="B350" s="65"/>
      <c r="C350" s="65"/>
      <c r="D350" s="65"/>
      <c r="E350" s="65"/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</row>
    <row r="351" spans="2:16">
      <c r="B351" s="65"/>
      <c r="C351" s="65"/>
      <c r="D351" s="65"/>
      <c r="E351" s="65"/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</row>
    <row r="352" spans="2:16">
      <c r="B352" s="65"/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</row>
    <row r="353" spans="2:16">
      <c r="B353" s="65"/>
      <c r="C353" s="65"/>
      <c r="D353" s="65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</row>
    <row r="354" spans="2:16">
      <c r="B354" s="65"/>
      <c r="C354" s="65"/>
      <c r="D354" s="65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</row>
    <row r="355" spans="2:16">
      <c r="B355" s="65"/>
      <c r="C355" s="65"/>
      <c r="D355" s="65"/>
      <c r="E355" s="65"/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</row>
    <row r="356" spans="2:16">
      <c r="B356" s="65"/>
      <c r="C356" s="65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</row>
    <row r="357" spans="2:16">
      <c r="B357" s="65"/>
      <c r="C357" s="65"/>
      <c r="D357" s="65"/>
      <c r="E357" s="65"/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</row>
    <row r="358" spans="2:16">
      <c r="B358" s="65"/>
      <c r="C358" s="65"/>
      <c r="D358" s="65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</row>
    <row r="359" spans="2:16">
      <c r="B359" s="65"/>
      <c r="C359" s="65"/>
      <c r="D359" s="65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</row>
    <row r="360" spans="2:16">
      <c r="B360" s="65"/>
      <c r="C360" s="65"/>
      <c r="D360" s="65"/>
      <c r="E360" s="65"/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</row>
    <row r="361" spans="2:16">
      <c r="B361" s="65"/>
      <c r="C361" s="65"/>
      <c r="D361" s="65"/>
      <c r="E361" s="65"/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</row>
    <row r="362" spans="2:16">
      <c r="B362" s="65"/>
      <c r="C362" s="65"/>
      <c r="D362" s="65"/>
      <c r="E362" s="65"/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</row>
    <row r="363" spans="2:16">
      <c r="B363" s="65"/>
      <c r="C363" s="65"/>
      <c r="D363" s="65"/>
      <c r="E363" s="65"/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</row>
    <row r="364" spans="2:16">
      <c r="B364" s="65"/>
      <c r="C364" s="65"/>
      <c r="D364" s="65"/>
      <c r="E364" s="65"/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</row>
    <row r="365" spans="2:16">
      <c r="B365" s="65"/>
      <c r="C365" s="65"/>
      <c r="D365" s="65"/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</row>
    <row r="366" spans="2:16">
      <c r="B366" s="65"/>
      <c r="C366" s="65"/>
      <c r="D366" s="65"/>
      <c r="E366" s="65"/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</row>
    <row r="367" spans="2:16">
      <c r="B367" s="65"/>
      <c r="C367" s="65"/>
      <c r="D367" s="65"/>
      <c r="E367" s="65"/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</row>
    <row r="368" spans="2:16">
      <c r="B368" s="65"/>
      <c r="C368" s="65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</row>
    <row r="369" spans="2:16">
      <c r="B369" s="65"/>
      <c r="C369" s="65"/>
      <c r="D369" s="65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</row>
    <row r="370" spans="2:16">
      <c r="B370" s="65"/>
      <c r="C370" s="65"/>
      <c r="D370" s="65"/>
      <c r="E370" s="65"/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</row>
    <row r="371" spans="2:16">
      <c r="B371" s="65"/>
      <c r="C371" s="65"/>
      <c r="D371" s="65"/>
      <c r="E371" s="65"/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</row>
    <row r="372" spans="2:16">
      <c r="B372" s="65"/>
      <c r="C372" s="65"/>
      <c r="D372" s="65"/>
      <c r="E372" s="65"/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</row>
    <row r="373" spans="2:16">
      <c r="B373" s="65"/>
      <c r="C373" s="65"/>
      <c r="D373" s="65"/>
      <c r="E373" s="65"/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</row>
    <row r="374" spans="2:16">
      <c r="B374" s="65"/>
      <c r="C374" s="65"/>
      <c r="D374" s="65"/>
      <c r="E374" s="65"/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</row>
    <row r="375" spans="2:16">
      <c r="B375" s="65"/>
      <c r="C375" s="65"/>
      <c r="D375" s="65"/>
      <c r="E375" s="65"/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</row>
    <row r="376" spans="2:16">
      <c r="B376" s="65"/>
      <c r="C376" s="65"/>
      <c r="D376" s="65"/>
      <c r="E376" s="65"/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</row>
    <row r="377" spans="2:16">
      <c r="B377" s="65"/>
      <c r="C377" s="65"/>
      <c r="D377" s="65"/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</row>
    <row r="378" spans="2:16">
      <c r="B378" s="65"/>
      <c r="C378" s="65"/>
      <c r="D378" s="65"/>
      <c r="E378" s="65"/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</row>
    <row r="379" spans="2:16">
      <c r="B379" s="65"/>
      <c r="C379" s="65"/>
      <c r="D379" s="65"/>
      <c r="E379" s="65"/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</row>
    <row r="380" spans="2:16">
      <c r="B380" s="65"/>
      <c r="C380" s="65"/>
      <c r="D380" s="65"/>
      <c r="E380" s="65"/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</row>
    <row r="381" spans="2:16">
      <c r="B381" s="65"/>
      <c r="C381" s="65"/>
      <c r="D381" s="65"/>
      <c r="E381" s="65"/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</row>
    <row r="382" spans="2:16">
      <c r="B382" s="65"/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</row>
    <row r="383" spans="2:16">
      <c r="B383" s="65"/>
      <c r="C383" s="65"/>
      <c r="D383" s="65"/>
      <c r="E383" s="65"/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</row>
    <row r="384" spans="2:16">
      <c r="B384" s="65"/>
      <c r="C384" s="65"/>
      <c r="D384" s="65"/>
      <c r="E384" s="65"/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</row>
    <row r="385" spans="2:16">
      <c r="B385" s="65"/>
      <c r="C385" s="65"/>
      <c r="D385" s="65"/>
      <c r="E385" s="65"/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</row>
    <row r="386" spans="2:16">
      <c r="B386" s="65"/>
      <c r="C386" s="65"/>
      <c r="D386" s="65"/>
      <c r="E386" s="65"/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</row>
    <row r="387" spans="2:16">
      <c r="B387" s="65"/>
      <c r="C387" s="65"/>
      <c r="D387" s="65"/>
      <c r="E387" s="65"/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</row>
    <row r="388" spans="2:16">
      <c r="B388" s="65"/>
      <c r="C388" s="65"/>
      <c r="D388" s="65"/>
      <c r="E388" s="65"/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</row>
    <row r="389" spans="2:16">
      <c r="B389" s="65"/>
      <c r="C389" s="65"/>
      <c r="D389" s="65"/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</row>
    <row r="390" spans="2:16">
      <c r="B390" s="65"/>
      <c r="C390" s="65"/>
      <c r="D390" s="65"/>
      <c r="E390" s="65"/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</row>
    <row r="391" spans="2:16">
      <c r="B391" s="65"/>
      <c r="C391" s="65"/>
      <c r="D391" s="65"/>
      <c r="E391" s="65"/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</row>
    <row r="392" spans="2:16">
      <c r="B392" s="65"/>
      <c r="C392" s="65"/>
      <c r="D392" s="65"/>
      <c r="E392" s="65"/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</row>
    <row r="393" spans="2:16">
      <c r="B393" s="65"/>
      <c r="C393" s="65"/>
      <c r="D393" s="65"/>
      <c r="E393" s="65"/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</row>
    <row r="394" spans="2:16">
      <c r="B394" s="65"/>
      <c r="C394" s="65"/>
      <c r="D394" s="65"/>
      <c r="E394" s="65"/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</row>
    <row r="395" spans="2:16">
      <c r="B395" s="65"/>
      <c r="C395" s="65"/>
      <c r="D395" s="65"/>
      <c r="E395" s="65"/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</row>
    <row r="396" spans="2:16">
      <c r="B396" s="65"/>
      <c r="C396" s="65"/>
      <c r="D396" s="65"/>
      <c r="E396" s="65"/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</row>
    <row r="397" spans="2:16">
      <c r="B397" s="65"/>
      <c r="C397" s="65"/>
      <c r="D397" s="65"/>
      <c r="E397" s="65"/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</row>
    <row r="398" spans="2:16">
      <c r="B398" s="65"/>
      <c r="C398" s="65"/>
      <c r="D398" s="65"/>
      <c r="E398" s="65"/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</row>
    <row r="399" spans="2:16">
      <c r="B399" s="65"/>
      <c r="C399" s="65"/>
      <c r="D399" s="65"/>
      <c r="E399" s="65"/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</row>
    <row r="400" spans="2:16">
      <c r="B400" s="65"/>
      <c r="C400" s="65"/>
      <c r="D400" s="65"/>
      <c r="E400" s="65"/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</row>
    <row r="401" spans="2:16">
      <c r="B401" s="65"/>
      <c r="C401" s="65"/>
      <c r="D401" s="65"/>
      <c r="E401" s="65"/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</row>
    <row r="402" spans="2:16">
      <c r="B402" s="65"/>
      <c r="C402" s="65"/>
      <c r="D402" s="65"/>
      <c r="E402" s="65"/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</row>
    <row r="403" spans="2:16">
      <c r="B403" s="65"/>
      <c r="C403" s="65"/>
      <c r="D403" s="65"/>
      <c r="E403" s="65"/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</row>
    <row r="404" spans="2:16">
      <c r="B404" s="65"/>
      <c r="C404" s="65"/>
      <c r="D404" s="65"/>
      <c r="E404" s="65"/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</row>
    <row r="405" spans="2:16">
      <c r="B405" s="65"/>
      <c r="C405" s="65"/>
      <c r="D405" s="65"/>
      <c r="E405" s="65"/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</row>
    <row r="406" spans="2:16">
      <c r="B406" s="65"/>
      <c r="C406" s="65"/>
      <c r="D406" s="65"/>
      <c r="E406" s="65"/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</row>
    <row r="407" spans="2:16">
      <c r="B407" s="65"/>
      <c r="C407" s="65"/>
      <c r="D407" s="65"/>
      <c r="E407" s="65"/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</row>
    <row r="408" spans="2:16">
      <c r="B408" s="65"/>
      <c r="C408" s="65"/>
      <c r="D408" s="65"/>
      <c r="E408" s="65"/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</row>
    <row r="409" spans="2:16">
      <c r="B409" s="65"/>
      <c r="C409" s="65"/>
      <c r="D409" s="65"/>
      <c r="E409" s="65"/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</row>
    <row r="410" spans="2:16">
      <c r="B410" s="65"/>
      <c r="C410" s="65"/>
      <c r="D410" s="65"/>
      <c r="E410" s="65"/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</row>
    <row r="411" spans="2:16">
      <c r="B411" s="65"/>
      <c r="C411" s="65"/>
      <c r="D411" s="65"/>
      <c r="E411" s="65"/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</row>
    <row r="412" spans="2:16">
      <c r="B412" s="65"/>
      <c r="C412" s="65"/>
      <c r="D412" s="65"/>
      <c r="E412" s="65"/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</row>
    <row r="413" spans="2:16">
      <c r="B413" s="65"/>
      <c r="C413" s="65"/>
      <c r="D413" s="65"/>
      <c r="E413" s="65"/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</row>
    <row r="414" spans="2:16">
      <c r="B414" s="65"/>
      <c r="C414" s="65"/>
      <c r="D414" s="65"/>
      <c r="E414" s="65"/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</row>
    <row r="415" spans="2:16">
      <c r="B415" s="65"/>
      <c r="C415" s="65"/>
      <c r="D415" s="65"/>
      <c r="E415" s="65"/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</row>
    <row r="416" spans="2:16">
      <c r="B416" s="65"/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</row>
    <row r="417" spans="2:16">
      <c r="B417" s="65"/>
      <c r="C417" s="65"/>
      <c r="D417" s="65"/>
      <c r="E417" s="65"/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</row>
    <row r="418" spans="2:16">
      <c r="B418" s="65"/>
      <c r="C418" s="65"/>
      <c r="D418" s="65"/>
      <c r="E418" s="65"/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</row>
    <row r="419" spans="2:16">
      <c r="B419" s="65"/>
      <c r="C419" s="65"/>
      <c r="D419" s="65"/>
      <c r="E419" s="65"/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</row>
    <row r="420" spans="2:16">
      <c r="B420" s="65"/>
      <c r="C420" s="65"/>
      <c r="D420" s="65"/>
      <c r="E420" s="65"/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</row>
    <row r="421" spans="2:16">
      <c r="B421" s="65"/>
      <c r="C421" s="65"/>
      <c r="D421" s="65"/>
      <c r="E421" s="65"/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</row>
    <row r="422" spans="2:16">
      <c r="B422" s="65"/>
      <c r="C422" s="65"/>
      <c r="D422" s="65"/>
      <c r="E422" s="65"/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</row>
    <row r="423" spans="2:16">
      <c r="B423" s="65"/>
      <c r="C423" s="65"/>
      <c r="D423" s="65"/>
      <c r="E423" s="65"/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</row>
    <row r="424" spans="2:16">
      <c r="B424" s="65"/>
      <c r="C424" s="65"/>
      <c r="D424" s="65"/>
      <c r="E424" s="65"/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</row>
    <row r="425" spans="2:16">
      <c r="B425" s="65"/>
      <c r="C425" s="65"/>
      <c r="D425" s="65"/>
      <c r="E425" s="65"/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</row>
    <row r="426" spans="2:16">
      <c r="B426" s="65"/>
      <c r="C426" s="65"/>
      <c r="D426" s="65"/>
      <c r="E426" s="65"/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</row>
    <row r="427" spans="2:16">
      <c r="B427" s="65"/>
      <c r="C427" s="65"/>
      <c r="D427" s="65"/>
      <c r="E427" s="65"/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</row>
    <row r="428" spans="2:16">
      <c r="B428" s="65"/>
      <c r="C428" s="65"/>
      <c r="D428" s="65"/>
      <c r="E428" s="65"/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</row>
    <row r="429" spans="2:16">
      <c r="B429" s="65"/>
      <c r="C429" s="65"/>
      <c r="D429" s="65"/>
      <c r="E429" s="65"/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</row>
    <row r="430" spans="2:16">
      <c r="B430" s="65"/>
      <c r="C430" s="65"/>
      <c r="D430" s="65"/>
      <c r="E430" s="65"/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</row>
    <row r="431" spans="2:16">
      <c r="B431" s="65"/>
      <c r="C431" s="65"/>
      <c r="D431" s="65"/>
      <c r="E431" s="65"/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</row>
    <row r="432" spans="2:16">
      <c r="B432" s="65"/>
      <c r="C432" s="65"/>
      <c r="D432" s="65"/>
      <c r="E432" s="65"/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</row>
    <row r="433" spans="2:16">
      <c r="B433" s="65"/>
      <c r="C433" s="65"/>
      <c r="D433" s="65"/>
      <c r="E433" s="65"/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</row>
    <row r="434" spans="2:16">
      <c r="B434" s="65"/>
      <c r="C434" s="65"/>
      <c r="D434" s="65"/>
      <c r="E434" s="65"/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</row>
    <row r="435" spans="2:16">
      <c r="B435" s="65"/>
      <c r="C435" s="65"/>
      <c r="D435" s="65"/>
      <c r="E435" s="65"/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</row>
    <row r="436" spans="2:16">
      <c r="B436" s="65"/>
      <c r="C436" s="65"/>
      <c r="D436" s="65"/>
      <c r="E436" s="65"/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</row>
    <row r="437" spans="2:16">
      <c r="B437" s="65"/>
      <c r="C437" s="65"/>
      <c r="D437" s="65"/>
      <c r="E437" s="65"/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</row>
    <row r="438" spans="2:16">
      <c r="B438" s="65"/>
      <c r="C438" s="65"/>
      <c r="D438" s="65"/>
      <c r="E438" s="65"/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</row>
    <row r="439" spans="2:16">
      <c r="B439" s="65"/>
      <c r="C439" s="65"/>
      <c r="D439" s="65"/>
      <c r="E439" s="65"/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</row>
    <row r="440" spans="2:16">
      <c r="B440" s="65"/>
      <c r="C440" s="65"/>
      <c r="D440" s="65"/>
      <c r="E440" s="65"/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</row>
    <row r="441" spans="2:16">
      <c r="B441" s="65"/>
      <c r="C441" s="65"/>
      <c r="D441" s="65"/>
      <c r="E441" s="65"/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</row>
    <row r="442" spans="2:16">
      <c r="B442" s="65"/>
      <c r="C442" s="65"/>
      <c r="D442" s="65"/>
      <c r="E442" s="65"/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</row>
    <row r="443" spans="2:16">
      <c r="B443" s="65"/>
      <c r="C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</row>
    <row r="444" spans="2:16">
      <c r="B444" s="65"/>
      <c r="C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</row>
    <row r="445" spans="2:16">
      <c r="B445" s="65"/>
      <c r="C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</row>
    <row r="446" spans="2:16">
      <c r="B446" s="65"/>
      <c r="C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</row>
    <row r="447" spans="2:16">
      <c r="B447" s="65"/>
      <c r="C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</row>
    <row r="448" spans="2:16">
      <c r="B448" s="65"/>
      <c r="C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</row>
    <row r="449" spans="2:16">
      <c r="B449" s="65"/>
      <c r="C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</row>
    <row r="450" spans="2:16">
      <c r="B450" s="65"/>
      <c r="C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</row>
    <row r="451" spans="2:16">
      <c r="B451" s="65"/>
      <c r="C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</row>
    <row r="452" spans="2:16">
      <c r="B452" s="65"/>
      <c r="C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</row>
    <row r="453" spans="2:16">
      <c r="B453" s="65"/>
      <c r="C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</row>
    <row r="454" spans="2:16">
      <c r="B454" s="65"/>
      <c r="C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</row>
    <row r="455" spans="2:16">
      <c r="B455" s="65"/>
      <c r="C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</row>
    <row r="456" spans="2:16">
      <c r="B456" s="65"/>
      <c r="C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</row>
    <row r="457" spans="2:16">
      <c r="B457" s="65"/>
      <c r="C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</row>
    <row r="458" spans="2:16">
      <c r="B458" s="65"/>
      <c r="C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</row>
    <row r="459" spans="2:16">
      <c r="B459" s="65"/>
      <c r="C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</row>
    <row r="460" spans="2:16">
      <c r="B460" s="65"/>
      <c r="C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</row>
    <row r="461" spans="2:16">
      <c r="B461" s="65"/>
      <c r="C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</row>
    <row r="462" spans="2:16">
      <c r="B462" s="65"/>
      <c r="C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</row>
    <row r="463" spans="2:16">
      <c r="B463" s="65"/>
      <c r="C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</row>
    <row r="464" spans="2:16">
      <c r="B464" s="65"/>
      <c r="C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</row>
    <row r="465" spans="2:16">
      <c r="B465" s="65"/>
      <c r="C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</row>
    <row r="466" spans="2:16">
      <c r="G466" s="65"/>
      <c r="H466" s="65"/>
      <c r="I466" s="65"/>
      <c r="J466" s="65"/>
      <c r="K466" s="65"/>
      <c r="L466" s="65"/>
      <c r="M466" s="65"/>
      <c r="N466" s="65"/>
      <c r="O466" s="65"/>
      <c r="P466" s="65"/>
    </row>
    <row r="467" spans="2:16">
      <c r="G467" s="65"/>
      <c r="H467" s="65"/>
      <c r="I467" s="65"/>
      <c r="J467" s="65"/>
      <c r="K467" s="65"/>
      <c r="L467" s="65"/>
      <c r="M467" s="65"/>
      <c r="N467" s="65"/>
      <c r="O467" s="65"/>
      <c r="P467" s="65"/>
    </row>
    <row r="468" spans="2:16">
      <c r="G468" s="65"/>
      <c r="H468" s="65"/>
      <c r="I468" s="65"/>
      <c r="J468" s="65"/>
      <c r="K468" s="65"/>
      <c r="L468" s="65"/>
      <c r="M468" s="65"/>
      <c r="N468" s="65"/>
      <c r="O468" s="65"/>
      <c r="P468" s="65"/>
    </row>
    <row r="469" spans="2:16">
      <c r="J469" s="65"/>
      <c r="K469" s="65"/>
      <c r="L469" s="65"/>
      <c r="M469" s="65"/>
      <c r="N469" s="65"/>
      <c r="O469" s="65"/>
      <c r="P469" s="65"/>
    </row>
    <row r="470" spans="2:16">
      <c r="J470" s="65"/>
      <c r="K470" s="65"/>
      <c r="L470" s="65"/>
      <c r="M470" s="65"/>
      <c r="N470" s="65"/>
      <c r="O470" s="65"/>
      <c r="P470" s="65"/>
    </row>
    <row r="471" spans="2:16">
      <c r="J471" s="65"/>
      <c r="K471" s="65"/>
      <c r="L471" s="65"/>
      <c r="M471" s="65"/>
      <c r="N471" s="65"/>
      <c r="O471" s="65"/>
      <c r="P471" s="65"/>
    </row>
    <row r="472" spans="2:16">
      <c r="J472" s="65"/>
      <c r="K472" s="65"/>
      <c r="L472" s="65"/>
      <c r="M472" s="65"/>
      <c r="N472" s="65"/>
      <c r="O472" s="65"/>
      <c r="P472" s="65"/>
    </row>
    <row r="473" spans="2:16">
      <c r="J473" s="65"/>
      <c r="K473" s="65"/>
      <c r="L473" s="65"/>
      <c r="M473" s="65"/>
      <c r="N473" s="65"/>
      <c r="O473" s="65"/>
      <c r="P473" s="65"/>
    </row>
    <row r="474" spans="2:16">
      <c r="J474" s="65"/>
      <c r="K474" s="65"/>
      <c r="L474" s="65"/>
      <c r="M474" s="65"/>
      <c r="N474" s="65"/>
      <c r="O474" s="65"/>
      <c r="P474" s="65"/>
    </row>
    <row r="475" spans="2:16">
      <c r="J475" s="65"/>
      <c r="K475" s="65"/>
      <c r="L475" s="65"/>
      <c r="M475" s="65"/>
      <c r="N475" s="65"/>
      <c r="O475" s="65"/>
      <c r="P475" s="65"/>
    </row>
    <row r="476" spans="2:16">
      <c r="J476" s="65"/>
      <c r="K476" s="65"/>
      <c r="L476" s="65"/>
      <c r="M476" s="65"/>
      <c r="N476" s="65"/>
      <c r="O476" s="65"/>
      <c r="P476" s="65"/>
    </row>
    <row r="477" spans="2:16">
      <c r="J477" s="65"/>
      <c r="K477" s="65"/>
      <c r="L477" s="65"/>
      <c r="M477" s="65"/>
      <c r="N477" s="65"/>
      <c r="O477" s="65"/>
      <c r="P477" s="65"/>
    </row>
    <row r="478" spans="2:16">
      <c r="J478" s="65"/>
      <c r="K478" s="65"/>
      <c r="L478" s="65"/>
      <c r="M478" s="65"/>
      <c r="N478" s="65"/>
      <c r="O478" s="65"/>
      <c r="P478" s="65"/>
    </row>
    <row r="479" spans="2:16">
      <c r="J479" s="65"/>
      <c r="K479" s="65"/>
      <c r="L479" s="65"/>
      <c r="M479" s="65"/>
      <c r="N479" s="65"/>
      <c r="O479" s="65"/>
      <c r="P479" s="65"/>
    </row>
    <row r="480" spans="2:16">
      <c r="J480" s="65"/>
      <c r="K480" s="65"/>
      <c r="L480" s="65"/>
      <c r="M480" s="65"/>
      <c r="N480" s="65"/>
      <c r="O480" s="65"/>
      <c r="P480" s="65"/>
    </row>
    <row r="481" spans="10:16">
      <c r="J481" s="65"/>
      <c r="K481" s="65"/>
      <c r="L481" s="65"/>
      <c r="M481" s="65"/>
      <c r="N481" s="65"/>
      <c r="O481" s="65"/>
      <c r="P481" s="65"/>
    </row>
    <row r="482" spans="10:16">
      <c r="J482" s="65"/>
      <c r="K482" s="65"/>
      <c r="L482" s="65"/>
      <c r="M482" s="65"/>
      <c r="N482" s="65"/>
      <c r="O482" s="65"/>
      <c r="P482" s="65"/>
    </row>
    <row r="483" spans="10:16">
      <c r="J483" s="65"/>
      <c r="K483" s="65"/>
      <c r="L483" s="65"/>
      <c r="M483" s="65"/>
      <c r="N483" s="65"/>
      <c r="O483" s="65"/>
      <c r="P483" s="65"/>
    </row>
    <row r="484" spans="10:16">
      <c r="J484" s="65"/>
      <c r="K484" s="65"/>
      <c r="L484" s="65"/>
      <c r="M484" s="65"/>
      <c r="N484" s="65"/>
      <c r="O484" s="65"/>
      <c r="P484" s="65"/>
    </row>
    <row r="485" spans="10:16">
      <c r="J485" s="65"/>
      <c r="K485" s="65"/>
      <c r="L485" s="65"/>
      <c r="M485" s="65"/>
      <c r="N485" s="65"/>
      <c r="O485" s="65"/>
      <c r="P485" s="65"/>
    </row>
    <row r="486" spans="10:16">
      <c r="J486" s="65"/>
      <c r="K486" s="65"/>
      <c r="L486" s="65"/>
      <c r="M486" s="65"/>
      <c r="N486" s="65"/>
      <c r="O486" s="65"/>
      <c r="P486" s="65"/>
    </row>
    <row r="487" spans="10:16">
      <c r="J487" s="65"/>
      <c r="K487" s="65"/>
      <c r="L487" s="65"/>
      <c r="M487" s="65"/>
      <c r="N487" s="65"/>
      <c r="O487" s="65"/>
      <c r="P487" s="65"/>
    </row>
    <row r="488" spans="10:16">
      <c r="J488" s="65"/>
      <c r="K488" s="65"/>
      <c r="L488" s="65"/>
      <c r="M488" s="65"/>
      <c r="N488" s="65"/>
      <c r="O488" s="65"/>
      <c r="P488" s="65"/>
    </row>
    <row r="489" spans="10:16">
      <c r="J489" s="65"/>
      <c r="K489" s="65"/>
      <c r="L489" s="65"/>
      <c r="M489" s="65"/>
      <c r="N489" s="65"/>
      <c r="O489" s="65"/>
      <c r="P489" s="65"/>
    </row>
    <row r="490" spans="10:16">
      <c r="J490" s="65"/>
      <c r="K490" s="65"/>
      <c r="L490" s="65"/>
      <c r="M490" s="65"/>
      <c r="N490" s="65"/>
      <c r="O490" s="65"/>
      <c r="P490" s="65"/>
    </row>
    <row r="491" spans="10:16">
      <c r="J491" s="65"/>
      <c r="K491" s="65"/>
      <c r="L491" s="65"/>
      <c r="M491" s="65"/>
      <c r="N491" s="65"/>
      <c r="O491" s="65"/>
      <c r="P491" s="65"/>
    </row>
    <row r="492" spans="10:16">
      <c r="J492" s="65"/>
      <c r="K492" s="65"/>
      <c r="L492" s="65"/>
      <c r="M492" s="65"/>
      <c r="N492" s="65"/>
      <c r="O492" s="65"/>
      <c r="P492" s="65"/>
    </row>
    <row r="493" spans="10:16">
      <c r="J493" s="65"/>
      <c r="K493" s="65"/>
      <c r="L493" s="65"/>
      <c r="M493" s="65"/>
      <c r="N493" s="65"/>
      <c r="O493" s="65"/>
      <c r="P493" s="65"/>
    </row>
    <row r="494" spans="10:16">
      <c r="J494" s="65"/>
      <c r="K494" s="65"/>
      <c r="L494" s="65"/>
      <c r="M494" s="65"/>
      <c r="N494" s="65"/>
      <c r="O494" s="65"/>
      <c r="P494" s="65"/>
    </row>
    <row r="495" spans="10:16">
      <c r="J495" s="65"/>
      <c r="K495" s="65"/>
      <c r="L495" s="65"/>
      <c r="M495" s="65"/>
      <c r="N495" s="65"/>
      <c r="O495" s="65"/>
      <c r="P495" s="65"/>
    </row>
    <row r="496" spans="10:16">
      <c r="J496" s="65"/>
      <c r="K496" s="65"/>
      <c r="L496" s="65"/>
      <c r="M496" s="65"/>
      <c r="N496" s="65"/>
      <c r="O496" s="65"/>
      <c r="P496" s="65"/>
    </row>
    <row r="497" spans="10:16">
      <c r="J497" s="65"/>
      <c r="K497" s="65"/>
      <c r="L497" s="65"/>
      <c r="M497" s="65"/>
      <c r="N497" s="65"/>
      <c r="O497" s="65"/>
      <c r="P497" s="65"/>
    </row>
    <row r="498" spans="10:16">
      <c r="J498" s="65"/>
      <c r="K498" s="65"/>
      <c r="L498" s="65"/>
      <c r="M498" s="65"/>
      <c r="N498" s="65"/>
      <c r="O498" s="65"/>
      <c r="P498" s="65"/>
    </row>
    <row r="499" spans="10:16">
      <c r="J499" s="65"/>
      <c r="K499" s="65"/>
      <c r="L499" s="65"/>
      <c r="M499" s="65"/>
      <c r="N499" s="65"/>
      <c r="O499" s="65"/>
      <c r="P499" s="65"/>
    </row>
    <row r="500" spans="10:16">
      <c r="J500" s="65"/>
      <c r="K500" s="65"/>
      <c r="L500" s="65"/>
      <c r="M500" s="65"/>
      <c r="N500" s="65"/>
      <c r="O500" s="65"/>
    </row>
    <row r="501" spans="10:16">
      <c r="J501" s="65"/>
      <c r="K501" s="65"/>
      <c r="L501" s="65"/>
      <c r="M501" s="65"/>
      <c r="N501" s="65"/>
      <c r="O501" s="65"/>
    </row>
    <row r="502" spans="10:16">
      <c r="J502" s="65"/>
      <c r="K502" s="65"/>
      <c r="L502" s="65"/>
      <c r="M502" s="65"/>
      <c r="N502" s="65"/>
      <c r="O502" s="65"/>
    </row>
    <row r="503" spans="10:16">
      <c r="J503" s="65"/>
      <c r="K503" s="65"/>
      <c r="L503" s="65"/>
      <c r="M503" s="65"/>
      <c r="N503" s="65"/>
      <c r="O503" s="65"/>
    </row>
    <row r="504" spans="10:16">
      <c r="J504" s="65"/>
      <c r="K504" s="65"/>
      <c r="L504" s="65"/>
      <c r="M504" s="65"/>
      <c r="N504" s="65"/>
      <c r="O504" s="65"/>
    </row>
    <row r="505" spans="10:16">
      <c r="J505" s="65"/>
      <c r="K505" s="65"/>
      <c r="L505" s="65"/>
      <c r="M505" s="65"/>
      <c r="N505" s="65"/>
      <c r="O505" s="65"/>
    </row>
    <row r="506" spans="10:16">
      <c r="J506" s="65"/>
      <c r="K506" s="65"/>
      <c r="L506" s="65"/>
      <c r="M506" s="65"/>
      <c r="N506" s="65"/>
      <c r="O506" s="65"/>
    </row>
    <row r="507" spans="10:16">
      <c r="J507" s="65"/>
      <c r="K507" s="65"/>
      <c r="L507" s="65"/>
      <c r="M507" s="65"/>
      <c r="N507" s="65"/>
      <c r="O507" s="65"/>
    </row>
    <row r="508" spans="10:16">
      <c r="J508" s="65"/>
      <c r="K508" s="65"/>
      <c r="L508" s="65"/>
      <c r="M508" s="65"/>
      <c r="N508" s="65"/>
      <c r="O508" s="65"/>
    </row>
    <row r="509" spans="10:16">
      <c r="J509" s="65"/>
      <c r="K509" s="65"/>
      <c r="L509" s="65"/>
      <c r="M509" s="65"/>
      <c r="N509" s="65"/>
      <c r="O509" s="65"/>
    </row>
    <row r="510" spans="10:16">
      <c r="J510" s="65"/>
      <c r="K510" s="65"/>
      <c r="L510" s="65"/>
      <c r="M510" s="65"/>
      <c r="N510" s="65"/>
      <c r="O510" s="65"/>
    </row>
    <row r="511" spans="10:16">
      <c r="J511" s="65"/>
      <c r="K511" s="65"/>
      <c r="L511" s="65"/>
      <c r="M511" s="65"/>
      <c r="N511" s="65"/>
      <c r="O511" s="65"/>
    </row>
    <row r="512" spans="10:16">
      <c r="J512" s="65"/>
      <c r="K512" s="65"/>
      <c r="L512" s="65"/>
      <c r="M512" s="65"/>
      <c r="N512" s="65"/>
      <c r="O512" s="65"/>
    </row>
    <row r="513" spans="10:15">
      <c r="J513" s="65"/>
      <c r="K513" s="65"/>
      <c r="L513" s="65"/>
      <c r="M513" s="65"/>
      <c r="N513" s="65"/>
      <c r="O513" s="65"/>
    </row>
    <row r="514" spans="10:15">
      <c r="J514" s="65"/>
      <c r="K514" s="65"/>
      <c r="L514" s="65"/>
      <c r="M514" s="65"/>
      <c r="N514" s="65"/>
      <c r="O514" s="65"/>
    </row>
    <row r="515" spans="10:15">
      <c r="J515" s="65"/>
      <c r="K515" s="65"/>
      <c r="L515" s="65"/>
      <c r="M515" s="65"/>
    </row>
    <row r="516" spans="10:15">
      <c r="J516" s="65"/>
      <c r="K516" s="65"/>
      <c r="L516" s="65"/>
      <c r="M516" s="65"/>
    </row>
    <row r="517" spans="10:15">
      <c r="J517" s="65"/>
      <c r="K517" s="65"/>
      <c r="M517" s="65"/>
    </row>
    <row r="518" spans="10:15">
      <c r="J518" s="65"/>
      <c r="M518" s="65"/>
    </row>
    <row r="519" spans="10:15">
      <c r="J519" s="65"/>
      <c r="M519" s="65"/>
    </row>
    <row r="520" spans="10:15">
      <c r="J520" s="65"/>
      <c r="M520" s="65"/>
    </row>
    <row r="521" spans="10:15">
      <c r="M521" s="65"/>
    </row>
    <row r="522" spans="10:15">
      <c r="M522" s="65"/>
    </row>
    <row r="523" spans="10:15">
      <c r="M523" s="65"/>
    </row>
    <row r="524" spans="10:15">
      <c r="M524" s="65"/>
    </row>
  </sheetData>
  <pageMargins left="0.11811023622047245" right="0.11811023622047245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47"/>
  <sheetViews>
    <sheetView topLeftCell="A13" workbookViewId="0">
      <selection activeCell="C6" sqref="C6"/>
    </sheetView>
  </sheetViews>
  <sheetFormatPr defaultRowHeight="12.75"/>
  <cols>
    <col min="1" max="1" width="49.140625" style="73" bestFit="1" customWidth="1"/>
    <col min="2" max="3" width="15.85546875" style="73" bestFit="1" customWidth="1"/>
    <col min="4" max="4" width="16.42578125" style="73" bestFit="1" customWidth="1"/>
    <col min="5" max="256" width="9.140625" style="73"/>
    <col min="257" max="257" width="49.140625" style="73" bestFit="1" customWidth="1"/>
    <col min="258" max="259" width="15.85546875" style="73" bestFit="1" customWidth="1"/>
    <col min="260" max="260" width="16.42578125" style="73" bestFit="1" customWidth="1"/>
    <col min="261" max="512" width="9.140625" style="73"/>
    <col min="513" max="513" width="49.140625" style="73" bestFit="1" customWidth="1"/>
    <col min="514" max="515" width="15.85546875" style="73" bestFit="1" customWidth="1"/>
    <col min="516" max="516" width="16.42578125" style="73" bestFit="1" customWidth="1"/>
    <col min="517" max="768" width="9.140625" style="73"/>
    <col min="769" max="769" width="49.140625" style="73" bestFit="1" customWidth="1"/>
    <col min="770" max="771" width="15.85546875" style="73" bestFit="1" customWidth="1"/>
    <col min="772" max="772" width="16.42578125" style="73" bestFit="1" customWidth="1"/>
    <col min="773" max="1024" width="9.140625" style="73"/>
    <col min="1025" max="1025" width="49.140625" style="73" bestFit="1" customWidth="1"/>
    <col min="1026" max="1027" width="15.85546875" style="73" bestFit="1" customWidth="1"/>
    <col min="1028" max="1028" width="16.42578125" style="73" bestFit="1" customWidth="1"/>
    <col min="1029" max="1280" width="9.140625" style="73"/>
    <col min="1281" max="1281" width="49.140625" style="73" bestFit="1" customWidth="1"/>
    <col min="1282" max="1283" width="15.85546875" style="73" bestFit="1" customWidth="1"/>
    <col min="1284" max="1284" width="16.42578125" style="73" bestFit="1" customWidth="1"/>
    <col min="1285" max="1536" width="9.140625" style="73"/>
    <col min="1537" max="1537" width="49.140625" style="73" bestFit="1" customWidth="1"/>
    <col min="1538" max="1539" width="15.85546875" style="73" bestFit="1" customWidth="1"/>
    <col min="1540" max="1540" width="16.42578125" style="73" bestFit="1" customWidth="1"/>
    <col min="1541" max="1792" width="9.140625" style="73"/>
    <col min="1793" max="1793" width="49.140625" style="73" bestFit="1" customWidth="1"/>
    <col min="1794" max="1795" width="15.85546875" style="73" bestFit="1" customWidth="1"/>
    <col min="1796" max="1796" width="16.42578125" style="73" bestFit="1" customWidth="1"/>
    <col min="1797" max="2048" width="9.140625" style="73"/>
    <col min="2049" max="2049" width="49.140625" style="73" bestFit="1" customWidth="1"/>
    <col min="2050" max="2051" width="15.85546875" style="73" bestFit="1" customWidth="1"/>
    <col min="2052" max="2052" width="16.42578125" style="73" bestFit="1" customWidth="1"/>
    <col min="2053" max="2304" width="9.140625" style="73"/>
    <col min="2305" max="2305" width="49.140625" style="73" bestFit="1" customWidth="1"/>
    <col min="2306" max="2307" width="15.85546875" style="73" bestFit="1" customWidth="1"/>
    <col min="2308" max="2308" width="16.42578125" style="73" bestFit="1" customWidth="1"/>
    <col min="2309" max="2560" width="9.140625" style="73"/>
    <col min="2561" max="2561" width="49.140625" style="73" bestFit="1" customWidth="1"/>
    <col min="2562" max="2563" width="15.85546875" style="73" bestFit="1" customWidth="1"/>
    <col min="2564" max="2564" width="16.42578125" style="73" bestFit="1" customWidth="1"/>
    <col min="2565" max="2816" width="9.140625" style="73"/>
    <col min="2817" max="2817" width="49.140625" style="73" bestFit="1" customWidth="1"/>
    <col min="2818" max="2819" width="15.85546875" style="73" bestFit="1" customWidth="1"/>
    <col min="2820" max="2820" width="16.42578125" style="73" bestFit="1" customWidth="1"/>
    <col min="2821" max="3072" width="9.140625" style="73"/>
    <col min="3073" max="3073" width="49.140625" style="73" bestFit="1" customWidth="1"/>
    <col min="3074" max="3075" width="15.85546875" style="73" bestFit="1" customWidth="1"/>
    <col min="3076" max="3076" width="16.42578125" style="73" bestFit="1" customWidth="1"/>
    <col min="3077" max="3328" width="9.140625" style="73"/>
    <col min="3329" max="3329" width="49.140625" style="73" bestFit="1" customWidth="1"/>
    <col min="3330" max="3331" width="15.85546875" style="73" bestFit="1" customWidth="1"/>
    <col min="3332" max="3332" width="16.42578125" style="73" bestFit="1" customWidth="1"/>
    <col min="3333" max="3584" width="9.140625" style="73"/>
    <col min="3585" max="3585" width="49.140625" style="73" bestFit="1" customWidth="1"/>
    <col min="3586" max="3587" width="15.85546875" style="73" bestFit="1" customWidth="1"/>
    <col min="3588" max="3588" width="16.42578125" style="73" bestFit="1" customWidth="1"/>
    <col min="3589" max="3840" width="9.140625" style="73"/>
    <col min="3841" max="3841" width="49.140625" style="73" bestFit="1" customWidth="1"/>
    <col min="3842" max="3843" width="15.85546875" style="73" bestFit="1" customWidth="1"/>
    <col min="3844" max="3844" width="16.42578125" style="73" bestFit="1" customWidth="1"/>
    <col min="3845" max="4096" width="9.140625" style="73"/>
    <col min="4097" max="4097" width="49.140625" style="73" bestFit="1" customWidth="1"/>
    <col min="4098" max="4099" width="15.85546875" style="73" bestFit="1" customWidth="1"/>
    <col min="4100" max="4100" width="16.42578125" style="73" bestFit="1" customWidth="1"/>
    <col min="4101" max="4352" width="9.140625" style="73"/>
    <col min="4353" max="4353" width="49.140625" style="73" bestFit="1" customWidth="1"/>
    <col min="4354" max="4355" width="15.85546875" style="73" bestFit="1" customWidth="1"/>
    <col min="4356" max="4356" width="16.42578125" style="73" bestFit="1" customWidth="1"/>
    <col min="4357" max="4608" width="9.140625" style="73"/>
    <col min="4609" max="4609" width="49.140625" style="73" bestFit="1" customWidth="1"/>
    <col min="4610" max="4611" width="15.85546875" style="73" bestFit="1" customWidth="1"/>
    <col min="4612" max="4612" width="16.42578125" style="73" bestFit="1" customWidth="1"/>
    <col min="4613" max="4864" width="9.140625" style="73"/>
    <col min="4865" max="4865" width="49.140625" style="73" bestFit="1" customWidth="1"/>
    <col min="4866" max="4867" width="15.85546875" style="73" bestFit="1" customWidth="1"/>
    <col min="4868" max="4868" width="16.42578125" style="73" bestFit="1" customWidth="1"/>
    <col min="4869" max="5120" width="9.140625" style="73"/>
    <col min="5121" max="5121" width="49.140625" style="73" bestFit="1" customWidth="1"/>
    <col min="5122" max="5123" width="15.85546875" style="73" bestFit="1" customWidth="1"/>
    <col min="5124" max="5124" width="16.42578125" style="73" bestFit="1" customWidth="1"/>
    <col min="5125" max="5376" width="9.140625" style="73"/>
    <col min="5377" max="5377" width="49.140625" style="73" bestFit="1" customWidth="1"/>
    <col min="5378" max="5379" width="15.85546875" style="73" bestFit="1" customWidth="1"/>
    <col min="5380" max="5380" width="16.42578125" style="73" bestFit="1" customWidth="1"/>
    <col min="5381" max="5632" width="9.140625" style="73"/>
    <col min="5633" max="5633" width="49.140625" style="73" bestFit="1" customWidth="1"/>
    <col min="5634" max="5635" width="15.85546875" style="73" bestFit="1" customWidth="1"/>
    <col min="5636" max="5636" width="16.42578125" style="73" bestFit="1" customWidth="1"/>
    <col min="5637" max="5888" width="9.140625" style="73"/>
    <col min="5889" max="5889" width="49.140625" style="73" bestFit="1" customWidth="1"/>
    <col min="5890" max="5891" width="15.85546875" style="73" bestFit="1" customWidth="1"/>
    <col min="5892" max="5892" width="16.42578125" style="73" bestFit="1" customWidth="1"/>
    <col min="5893" max="6144" width="9.140625" style="73"/>
    <col min="6145" max="6145" width="49.140625" style="73" bestFit="1" customWidth="1"/>
    <col min="6146" max="6147" width="15.85546875" style="73" bestFit="1" customWidth="1"/>
    <col min="6148" max="6148" width="16.42578125" style="73" bestFit="1" customWidth="1"/>
    <col min="6149" max="6400" width="9.140625" style="73"/>
    <col min="6401" max="6401" width="49.140625" style="73" bestFit="1" customWidth="1"/>
    <col min="6402" max="6403" width="15.85546875" style="73" bestFit="1" customWidth="1"/>
    <col min="6404" max="6404" width="16.42578125" style="73" bestFit="1" customWidth="1"/>
    <col min="6405" max="6656" width="9.140625" style="73"/>
    <col min="6657" max="6657" width="49.140625" style="73" bestFit="1" customWidth="1"/>
    <col min="6658" max="6659" width="15.85546875" style="73" bestFit="1" customWidth="1"/>
    <col min="6660" max="6660" width="16.42578125" style="73" bestFit="1" customWidth="1"/>
    <col min="6661" max="6912" width="9.140625" style="73"/>
    <col min="6913" max="6913" width="49.140625" style="73" bestFit="1" customWidth="1"/>
    <col min="6914" max="6915" width="15.85546875" style="73" bestFit="1" customWidth="1"/>
    <col min="6916" max="6916" width="16.42578125" style="73" bestFit="1" customWidth="1"/>
    <col min="6917" max="7168" width="9.140625" style="73"/>
    <col min="7169" max="7169" width="49.140625" style="73" bestFit="1" customWidth="1"/>
    <col min="7170" max="7171" width="15.85546875" style="73" bestFit="1" customWidth="1"/>
    <col min="7172" max="7172" width="16.42578125" style="73" bestFit="1" customWidth="1"/>
    <col min="7173" max="7424" width="9.140625" style="73"/>
    <col min="7425" max="7425" width="49.140625" style="73" bestFit="1" customWidth="1"/>
    <col min="7426" max="7427" width="15.85546875" style="73" bestFit="1" customWidth="1"/>
    <col min="7428" max="7428" width="16.42578125" style="73" bestFit="1" customWidth="1"/>
    <col min="7429" max="7680" width="9.140625" style="73"/>
    <col min="7681" max="7681" width="49.140625" style="73" bestFit="1" customWidth="1"/>
    <col min="7682" max="7683" width="15.85546875" style="73" bestFit="1" customWidth="1"/>
    <col min="7684" max="7684" width="16.42578125" style="73" bestFit="1" customWidth="1"/>
    <col min="7685" max="7936" width="9.140625" style="73"/>
    <col min="7937" max="7937" width="49.140625" style="73" bestFit="1" customWidth="1"/>
    <col min="7938" max="7939" width="15.85546875" style="73" bestFit="1" customWidth="1"/>
    <col min="7940" max="7940" width="16.42578125" style="73" bestFit="1" customWidth="1"/>
    <col min="7941" max="8192" width="9.140625" style="73"/>
    <col min="8193" max="8193" width="49.140625" style="73" bestFit="1" customWidth="1"/>
    <col min="8194" max="8195" width="15.85546875" style="73" bestFit="1" customWidth="1"/>
    <col min="8196" max="8196" width="16.42578125" style="73" bestFit="1" customWidth="1"/>
    <col min="8197" max="8448" width="9.140625" style="73"/>
    <col min="8449" max="8449" width="49.140625" style="73" bestFit="1" customWidth="1"/>
    <col min="8450" max="8451" width="15.85546875" style="73" bestFit="1" customWidth="1"/>
    <col min="8452" max="8452" width="16.42578125" style="73" bestFit="1" customWidth="1"/>
    <col min="8453" max="8704" width="9.140625" style="73"/>
    <col min="8705" max="8705" width="49.140625" style="73" bestFit="1" customWidth="1"/>
    <col min="8706" max="8707" width="15.85546875" style="73" bestFit="1" customWidth="1"/>
    <col min="8708" max="8708" width="16.42578125" style="73" bestFit="1" customWidth="1"/>
    <col min="8709" max="8960" width="9.140625" style="73"/>
    <col min="8961" max="8961" width="49.140625" style="73" bestFit="1" customWidth="1"/>
    <col min="8962" max="8963" width="15.85546875" style="73" bestFit="1" customWidth="1"/>
    <col min="8964" max="8964" width="16.42578125" style="73" bestFit="1" customWidth="1"/>
    <col min="8965" max="9216" width="9.140625" style="73"/>
    <col min="9217" max="9217" width="49.140625" style="73" bestFit="1" customWidth="1"/>
    <col min="9218" max="9219" width="15.85546875" style="73" bestFit="1" customWidth="1"/>
    <col min="9220" max="9220" width="16.42578125" style="73" bestFit="1" customWidth="1"/>
    <col min="9221" max="9472" width="9.140625" style="73"/>
    <col min="9473" max="9473" width="49.140625" style="73" bestFit="1" customWidth="1"/>
    <col min="9474" max="9475" width="15.85546875" style="73" bestFit="1" customWidth="1"/>
    <col min="9476" max="9476" width="16.42578125" style="73" bestFit="1" customWidth="1"/>
    <col min="9477" max="9728" width="9.140625" style="73"/>
    <col min="9729" max="9729" width="49.140625" style="73" bestFit="1" customWidth="1"/>
    <col min="9730" max="9731" width="15.85546875" style="73" bestFit="1" customWidth="1"/>
    <col min="9732" max="9732" width="16.42578125" style="73" bestFit="1" customWidth="1"/>
    <col min="9733" max="9984" width="9.140625" style="73"/>
    <col min="9985" max="9985" width="49.140625" style="73" bestFit="1" customWidth="1"/>
    <col min="9986" max="9987" width="15.85546875" style="73" bestFit="1" customWidth="1"/>
    <col min="9988" max="9988" width="16.42578125" style="73" bestFit="1" customWidth="1"/>
    <col min="9989" max="10240" width="9.140625" style="73"/>
    <col min="10241" max="10241" width="49.140625" style="73" bestFit="1" customWidth="1"/>
    <col min="10242" max="10243" width="15.85546875" style="73" bestFit="1" customWidth="1"/>
    <col min="10244" max="10244" width="16.42578125" style="73" bestFit="1" customWidth="1"/>
    <col min="10245" max="10496" width="9.140625" style="73"/>
    <col min="10497" max="10497" width="49.140625" style="73" bestFit="1" customWidth="1"/>
    <col min="10498" max="10499" width="15.85546875" style="73" bestFit="1" customWidth="1"/>
    <col min="10500" max="10500" width="16.42578125" style="73" bestFit="1" customWidth="1"/>
    <col min="10501" max="10752" width="9.140625" style="73"/>
    <col min="10753" max="10753" width="49.140625" style="73" bestFit="1" customWidth="1"/>
    <col min="10754" max="10755" width="15.85546875" style="73" bestFit="1" customWidth="1"/>
    <col min="10756" max="10756" width="16.42578125" style="73" bestFit="1" customWidth="1"/>
    <col min="10757" max="11008" width="9.140625" style="73"/>
    <col min="11009" max="11009" width="49.140625" style="73" bestFit="1" customWidth="1"/>
    <col min="11010" max="11011" width="15.85546875" style="73" bestFit="1" customWidth="1"/>
    <col min="11012" max="11012" width="16.42578125" style="73" bestFit="1" customWidth="1"/>
    <col min="11013" max="11264" width="9.140625" style="73"/>
    <col min="11265" max="11265" width="49.140625" style="73" bestFit="1" customWidth="1"/>
    <col min="11266" max="11267" width="15.85546875" style="73" bestFit="1" customWidth="1"/>
    <col min="11268" max="11268" width="16.42578125" style="73" bestFit="1" customWidth="1"/>
    <col min="11269" max="11520" width="9.140625" style="73"/>
    <col min="11521" max="11521" width="49.140625" style="73" bestFit="1" customWidth="1"/>
    <col min="11522" max="11523" width="15.85546875" style="73" bestFit="1" customWidth="1"/>
    <col min="11524" max="11524" width="16.42578125" style="73" bestFit="1" customWidth="1"/>
    <col min="11525" max="11776" width="9.140625" style="73"/>
    <col min="11777" max="11777" width="49.140625" style="73" bestFit="1" customWidth="1"/>
    <col min="11778" max="11779" width="15.85546875" style="73" bestFit="1" customWidth="1"/>
    <col min="11780" max="11780" width="16.42578125" style="73" bestFit="1" customWidth="1"/>
    <col min="11781" max="12032" width="9.140625" style="73"/>
    <col min="12033" max="12033" width="49.140625" style="73" bestFit="1" customWidth="1"/>
    <col min="12034" max="12035" width="15.85546875" style="73" bestFit="1" customWidth="1"/>
    <col min="12036" max="12036" width="16.42578125" style="73" bestFit="1" customWidth="1"/>
    <col min="12037" max="12288" width="9.140625" style="73"/>
    <col min="12289" max="12289" width="49.140625" style="73" bestFit="1" customWidth="1"/>
    <col min="12290" max="12291" width="15.85546875" style="73" bestFit="1" customWidth="1"/>
    <col min="12292" max="12292" width="16.42578125" style="73" bestFit="1" customWidth="1"/>
    <col min="12293" max="12544" width="9.140625" style="73"/>
    <col min="12545" max="12545" width="49.140625" style="73" bestFit="1" customWidth="1"/>
    <col min="12546" max="12547" width="15.85546875" style="73" bestFit="1" customWidth="1"/>
    <col min="12548" max="12548" width="16.42578125" style="73" bestFit="1" customWidth="1"/>
    <col min="12549" max="12800" width="9.140625" style="73"/>
    <col min="12801" max="12801" width="49.140625" style="73" bestFit="1" customWidth="1"/>
    <col min="12802" max="12803" width="15.85546875" style="73" bestFit="1" customWidth="1"/>
    <col min="12804" max="12804" width="16.42578125" style="73" bestFit="1" customWidth="1"/>
    <col min="12805" max="13056" width="9.140625" style="73"/>
    <col min="13057" max="13057" width="49.140625" style="73" bestFit="1" customWidth="1"/>
    <col min="13058" max="13059" width="15.85546875" style="73" bestFit="1" customWidth="1"/>
    <col min="13060" max="13060" width="16.42578125" style="73" bestFit="1" customWidth="1"/>
    <col min="13061" max="13312" width="9.140625" style="73"/>
    <col min="13313" max="13313" width="49.140625" style="73" bestFit="1" customWidth="1"/>
    <col min="13314" max="13315" width="15.85546875" style="73" bestFit="1" customWidth="1"/>
    <col min="13316" max="13316" width="16.42578125" style="73" bestFit="1" customWidth="1"/>
    <col min="13317" max="13568" width="9.140625" style="73"/>
    <col min="13569" max="13569" width="49.140625" style="73" bestFit="1" customWidth="1"/>
    <col min="13570" max="13571" width="15.85546875" style="73" bestFit="1" customWidth="1"/>
    <col min="13572" max="13572" width="16.42578125" style="73" bestFit="1" customWidth="1"/>
    <col min="13573" max="13824" width="9.140625" style="73"/>
    <col min="13825" max="13825" width="49.140625" style="73" bestFit="1" customWidth="1"/>
    <col min="13826" max="13827" width="15.85546875" style="73" bestFit="1" customWidth="1"/>
    <col min="13828" max="13828" width="16.42578125" style="73" bestFit="1" customWidth="1"/>
    <col min="13829" max="14080" width="9.140625" style="73"/>
    <col min="14081" max="14081" width="49.140625" style="73" bestFit="1" customWidth="1"/>
    <col min="14082" max="14083" width="15.85546875" style="73" bestFit="1" customWidth="1"/>
    <col min="14084" max="14084" width="16.42578125" style="73" bestFit="1" customWidth="1"/>
    <col min="14085" max="14336" width="9.140625" style="73"/>
    <col min="14337" max="14337" width="49.140625" style="73" bestFit="1" customWidth="1"/>
    <col min="14338" max="14339" width="15.85546875" style="73" bestFit="1" customWidth="1"/>
    <col min="14340" max="14340" width="16.42578125" style="73" bestFit="1" customWidth="1"/>
    <col min="14341" max="14592" width="9.140625" style="73"/>
    <col min="14593" max="14593" width="49.140625" style="73" bestFit="1" customWidth="1"/>
    <col min="14594" max="14595" width="15.85546875" style="73" bestFit="1" customWidth="1"/>
    <col min="14596" max="14596" width="16.42578125" style="73" bestFit="1" customWidth="1"/>
    <col min="14597" max="14848" width="9.140625" style="73"/>
    <col min="14849" max="14849" width="49.140625" style="73" bestFit="1" customWidth="1"/>
    <col min="14850" max="14851" width="15.85546875" style="73" bestFit="1" customWidth="1"/>
    <col min="14852" max="14852" width="16.42578125" style="73" bestFit="1" customWidth="1"/>
    <col min="14853" max="15104" width="9.140625" style="73"/>
    <col min="15105" max="15105" width="49.140625" style="73" bestFit="1" customWidth="1"/>
    <col min="15106" max="15107" width="15.85546875" style="73" bestFit="1" customWidth="1"/>
    <col min="15108" max="15108" width="16.42578125" style="73" bestFit="1" customWidth="1"/>
    <col min="15109" max="15360" width="9.140625" style="73"/>
    <col min="15361" max="15361" width="49.140625" style="73" bestFit="1" customWidth="1"/>
    <col min="15362" max="15363" width="15.85546875" style="73" bestFit="1" customWidth="1"/>
    <col min="15364" max="15364" width="16.42578125" style="73" bestFit="1" customWidth="1"/>
    <col min="15365" max="15616" width="9.140625" style="73"/>
    <col min="15617" max="15617" width="49.140625" style="73" bestFit="1" customWidth="1"/>
    <col min="15618" max="15619" width="15.85546875" style="73" bestFit="1" customWidth="1"/>
    <col min="15620" max="15620" width="16.42578125" style="73" bestFit="1" customWidth="1"/>
    <col min="15621" max="15872" width="9.140625" style="73"/>
    <col min="15873" max="15873" width="49.140625" style="73" bestFit="1" customWidth="1"/>
    <col min="15874" max="15875" width="15.85546875" style="73" bestFit="1" customWidth="1"/>
    <col min="15876" max="15876" width="16.42578125" style="73" bestFit="1" customWidth="1"/>
    <col min="15877" max="16128" width="9.140625" style="73"/>
    <col min="16129" max="16129" width="49.140625" style="73" bestFit="1" customWidth="1"/>
    <col min="16130" max="16131" width="15.85546875" style="73" bestFit="1" customWidth="1"/>
    <col min="16132" max="16132" width="16.42578125" style="73" bestFit="1" customWidth="1"/>
    <col min="16133" max="16384" width="9.140625" style="73"/>
  </cols>
  <sheetData>
    <row r="2" spans="1:4" s="69" customFormat="1">
      <c r="A2" s="67"/>
      <c r="B2" s="68" t="s">
        <v>190</v>
      </c>
      <c r="C2" s="68" t="s">
        <v>190</v>
      </c>
      <c r="D2" s="68" t="s">
        <v>191</v>
      </c>
    </row>
    <row r="3" spans="1:4" s="69" customFormat="1">
      <c r="A3" s="70" t="s">
        <v>192</v>
      </c>
      <c r="B3" s="71" t="s">
        <v>193</v>
      </c>
      <c r="C3" s="71" t="s">
        <v>194</v>
      </c>
      <c r="D3" s="71" t="s">
        <v>195</v>
      </c>
    </row>
    <row r="4" spans="1:4">
      <c r="A4" s="72"/>
      <c r="B4" s="72"/>
      <c r="C4" s="72"/>
      <c r="D4" s="72"/>
    </row>
    <row r="5" spans="1:4">
      <c r="A5" s="74"/>
      <c r="B5" s="74"/>
      <c r="C5" s="74"/>
      <c r="D5" s="74"/>
    </row>
    <row r="6" spans="1:4">
      <c r="A6" s="74" t="s">
        <v>196</v>
      </c>
      <c r="B6" s="167">
        <v>65286.409999999996</v>
      </c>
      <c r="C6" s="75">
        <f>MANDATI!A4+MANDATI!A5</f>
        <v>47902.33</v>
      </c>
      <c r="D6" s="76">
        <f>B6-C6</f>
        <v>17384.079999999994</v>
      </c>
    </row>
    <row r="7" spans="1:4">
      <c r="A7" s="74"/>
      <c r="B7" s="77"/>
      <c r="C7" s="78"/>
      <c r="D7" s="76"/>
    </row>
    <row r="8" spans="1:4">
      <c r="A8" s="74" t="s">
        <v>197</v>
      </c>
      <c r="B8" s="79">
        <v>61975.14</v>
      </c>
      <c r="C8" s="78">
        <f>MANDATI!B15</f>
        <v>2253.2399999999998</v>
      </c>
      <c r="D8" s="76">
        <f>B8-C8</f>
        <v>59721.9</v>
      </c>
    </row>
    <row r="9" spans="1:4">
      <c r="A9" s="74"/>
      <c r="B9" s="79"/>
      <c r="C9" s="78"/>
      <c r="D9" s="76"/>
    </row>
    <row r="10" spans="1:4">
      <c r="A10" s="74" t="s">
        <v>198</v>
      </c>
      <c r="B10" s="79">
        <f>MANDATI!D3</f>
        <v>0</v>
      </c>
      <c r="C10" s="78">
        <v>0</v>
      </c>
      <c r="D10" s="76">
        <f>B10-C10</f>
        <v>0</v>
      </c>
    </row>
    <row r="11" spans="1:4">
      <c r="A11" s="74"/>
      <c r="B11" s="79"/>
      <c r="C11" s="78"/>
      <c r="D11" s="76"/>
    </row>
    <row r="12" spans="1:4">
      <c r="A12" s="74" t="s">
        <v>199</v>
      </c>
      <c r="B12" s="79">
        <f>MANDATI!F3</f>
        <v>4923.03</v>
      </c>
      <c r="C12" s="78">
        <v>0</v>
      </c>
      <c r="D12" s="76">
        <f>B12-C12</f>
        <v>4923.03</v>
      </c>
    </row>
    <row r="13" spans="1:4">
      <c r="A13" s="74"/>
      <c r="B13" s="79"/>
      <c r="C13" s="78"/>
      <c r="D13" s="76"/>
    </row>
    <row r="14" spans="1:4">
      <c r="A14" s="74" t="s">
        <v>200</v>
      </c>
      <c r="B14" s="79">
        <f>MANDATI!C3</f>
        <v>24847.58</v>
      </c>
      <c r="C14" s="78">
        <f>MANDATI!C7</f>
        <v>13025.73</v>
      </c>
      <c r="D14" s="76">
        <f>B14-C14</f>
        <v>11821.850000000002</v>
      </c>
    </row>
    <row r="15" spans="1:4">
      <c r="A15" s="74"/>
      <c r="B15" s="79"/>
      <c r="C15" s="78"/>
      <c r="D15" s="76"/>
    </row>
    <row r="16" spans="1:4">
      <c r="A16" s="74" t="s">
        <v>201</v>
      </c>
      <c r="B16" s="79">
        <f>MANDATI!E3</f>
        <v>0</v>
      </c>
      <c r="C16" s="78">
        <v>0</v>
      </c>
      <c r="D16" s="76">
        <f>B16-C16</f>
        <v>0</v>
      </c>
    </row>
    <row r="17" spans="1:4">
      <c r="A17" s="74"/>
      <c r="B17" s="79"/>
      <c r="C17" s="78"/>
      <c r="D17" s="76"/>
    </row>
    <row r="18" spans="1:4">
      <c r="A18" s="74" t="s">
        <v>202</v>
      </c>
      <c r="B18" s="79">
        <v>0</v>
      </c>
      <c r="C18" s="78">
        <v>0</v>
      </c>
      <c r="D18" s="76">
        <f>B18-C18</f>
        <v>0</v>
      </c>
    </row>
    <row r="19" spans="1:4">
      <c r="A19" s="74"/>
      <c r="B19" s="79"/>
      <c r="C19" s="78"/>
      <c r="D19" s="76"/>
    </row>
    <row r="20" spans="1:4">
      <c r="A20" s="74" t="s">
        <v>203</v>
      </c>
      <c r="B20" s="79">
        <f>MANDATI!M3</f>
        <v>968.43999999999994</v>
      </c>
      <c r="C20" s="75">
        <v>0</v>
      </c>
      <c r="D20" s="76">
        <f>B20-C20</f>
        <v>968.43999999999994</v>
      </c>
    </row>
    <row r="21" spans="1:4">
      <c r="A21" s="74"/>
      <c r="B21" s="79"/>
      <c r="C21" s="78"/>
      <c r="D21" s="76"/>
    </row>
    <row r="22" spans="1:4">
      <c r="A22" s="74" t="s">
        <v>204</v>
      </c>
      <c r="B22" s="79">
        <f>MANDATI!K3</f>
        <v>34004.5</v>
      </c>
      <c r="C22" s="78">
        <v>0</v>
      </c>
      <c r="D22" s="76">
        <f>B22-C22</f>
        <v>34004.5</v>
      </c>
    </row>
    <row r="23" spans="1:4">
      <c r="A23" s="74"/>
      <c r="B23" s="79"/>
      <c r="C23" s="78"/>
      <c r="D23" s="76"/>
    </row>
    <row r="24" spans="1:4">
      <c r="A24" s="74" t="s">
        <v>205</v>
      </c>
      <c r="B24" s="79">
        <f>MANDATI!J3</f>
        <v>14429.25</v>
      </c>
      <c r="C24" s="78">
        <v>0</v>
      </c>
      <c r="D24" s="76">
        <f>B24-C24</f>
        <v>14429.25</v>
      </c>
    </row>
    <row r="25" spans="1:4">
      <c r="A25" s="74"/>
      <c r="B25" s="79"/>
      <c r="C25" s="78"/>
      <c r="D25" s="76"/>
    </row>
    <row r="26" spans="1:4">
      <c r="A26" s="80" t="s">
        <v>206</v>
      </c>
      <c r="B26" s="79">
        <v>0</v>
      </c>
      <c r="C26" s="78">
        <v>0</v>
      </c>
      <c r="D26" s="76">
        <f>B26-C26</f>
        <v>0</v>
      </c>
    </row>
    <row r="27" spans="1:4">
      <c r="A27" s="74"/>
      <c r="B27" s="79"/>
      <c r="C27" s="78"/>
      <c r="D27" s="76"/>
    </row>
    <row r="28" spans="1:4">
      <c r="A28" s="74" t="s">
        <v>207</v>
      </c>
      <c r="B28" s="79">
        <f>MANDATI!G3</f>
        <v>494614.04000000004</v>
      </c>
      <c r="C28" s="78">
        <v>0</v>
      </c>
      <c r="D28" s="76">
        <f>B28-C28</f>
        <v>494614.04000000004</v>
      </c>
    </row>
    <row r="29" spans="1:4">
      <c r="A29" s="74"/>
      <c r="B29" s="79"/>
      <c r="C29" s="78"/>
      <c r="D29" s="76"/>
    </row>
    <row r="30" spans="1:4">
      <c r="A30" s="74" t="s">
        <v>208</v>
      </c>
      <c r="B30" s="79">
        <f>MANDATI!I3</f>
        <v>7799.28</v>
      </c>
      <c r="C30" s="78">
        <v>0</v>
      </c>
      <c r="D30" s="76">
        <f>B30-C30</f>
        <v>7799.28</v>
      </c>
    </row>
    <row r="31" spans="1:4">
      <c r="A31" s="74"/>
      <c r="B31" s="79"/>
      <c r="C31" s="78"/>
      <c r="D31" s="76"/>
    </row>
    <row r="32" spans="1:4">
      <c r="A32" s="74" t="s">
        <v>209</v>
      </c>
      <c r="B32" s="79">
        <f>'NON INERENTI'!C15</f>
        <v>3830.5600000000013</v>
      </c>
      <c r="C32" s="78">
        <f>MANDATI!P9</f>
        <v>2984.62</v>
      </c>
      <c r="D32" s="76">
        <f>B32-C32</f>
        <v>845.94000000000142</v>
      </c>
    </row>
    <row r="33" spans="1:5">
      <c r="A33" s="74"/>
      <c r="B33" s="79"/>
      <c r="C33" s="78"/>
      <c r="D33" s="76"/>
    </row>
    <row r="34" spans="1:5">
      <c r="A34" s="74" t="s">
        <v>210</v>
      </c>
      <c r="B34" s="79">
        <f>'NON INERENTI'!C13</f>
        <v>7709.32</v>
      </c>
      <c r="C34" s="78">
        <f>MANDATI!P6+MANDATI!P7</f>
        <v>5000</v>
      </c>
      <c r="D34" s="76">
        <f>B34-C34</f>
        <v>2709.3199999999997</v>
      </c>
    </row>
    <row r="35" spans="1:5">
      <c r="A35" s="74"/>
      <c r="B35" s="79"/>
      <c r="C35" s="78"/>
      <c r="D35" s="76"/>
    </row>
    <row r="36" spans="1:5">
      <c r="A36" s="81"/>
      <c r="B36" s="82"/>
      <c r="C36" s="83"/>
      <c r="D36" s="82"/>
    </row>
    <row r="37" spans="1:5" s="69" customFormat="1">
      <c r="A37" s="70" t="s">
        <v>211</v>
      </c>
      <c r="B37" s="84">
        <f>SUM(B6:B34)</f>
        <v>720387.55</v>
      </c>
      <c r="C37" s="85">
        <f>SUM(C6:C36)</f>
        <v>71165.919999999998</v>
      </c>
      <c r="D37" s="84">
        <f>SUM(D6:D36)</f>
        <v>649221.63</v>
      </c>
    </row>
    <row r="38" spans="1:5">
      <c r="A38" s="72"/>
      <c r="B38" s="72"/>
      <c r="C38" s="72"/>
      <c r="D38" s="72"/>
    </row>
    <row r="40" spans="1:5">
      <c r="B40" s="86"/>
      <c r="C40" s="86"/>
      <c r="D40" s="86"/>
      <c r="E40" s="86"/>
    </row>
    <row r="41" spans="1:5">
      <c r="B41" s="86"/>
      <c r="C41" s="86"/>
      <c r="D41" s="86"/>
      <c r="E41" s="86"/>
    </row>
    <row r="42" spans="1:5">
      <c r="B42" s="86"/>
      <c r="C42" s="86"/>
      <c r="D42" s="86"/>
      <c r="E42" s="86"/>
    </row>
    <row r="43" spans="1:5">
      <c r="B43" s="86"/>
      <c r="C43" s="86"/>
      <c r="D43" s="86"/>
      <c r="E43" s="86"/>
    </row>
    <row r="44" spans="1:5">
      <c r="B44" s="86"/>
      <c r="C44" s="86"/>
      <c r="D44" s="86"/>
      <c r="E44" s="86"/>
    </row>
    <row r="45" spans="1:5">
      <c r="B45" s="86"/>
      <c r="C45" s="86"/>
      <c r="D45" s="86"/>
      <c r="E45" s="86"/>
    </row>
    <row r="46" spans="1:5">
      <c r="B46" s="86"/>
      <c r="C46" s="86"/>
      <c r="D46" s="86"/>
      <c r="E46" s="86"/>
    </row>
    <row r="47" spans="1:5">
      <c r="B47" s="86"/>
      <c r="C47" s="86"/>
      <c r="D47" s="86"/>
      <c r="E47" s="86"/>
    </row>
  </sheetData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D33"/>
  <sheetViews>
    <sheetView topLeftCell="A6" workbookViewId="0">
      <selection activeCell="A2" sqref="A2:B25"/>
    </sheetView>
  </sheetViews>
  <sheetFormatPr defaultRowHeight="12.75"/>
  <cols>
    <col min="1" max="1" width="106.7109375" style="89" bestFit="1" customWidth="1"/>
    <col min="2" max="2" width="14.5703125" style="95" customWidth="1"/>
    <col min="3" max="3" width="9.140625" style="89"/>
    <col min="4" max="4" width="11.28515625" style="89" bestFit="1" customWidth="1"/>
    <col min="5" max="256" width="9.140625" style="89"/>
    <col min="257" max="257" width="106.7109375" style="89" bestFit="1" customWidth="1"/>
    <col min="258" max="258" width="14.5703125" style="89" customWidth="1"/>
    <col min="259" max="259" width="9.140625" style="89"/>
    <col min="260" max="260" width="11.28515625" style="89" bestFit="1" customWidth="1"/>
    <col min="261" max="512" width="9.140625" style="89"/>
    <col min="513" max="513" width="106.7109375" style="89" bestFit="1" customWidth="1"/>
    <col min="514" max="514" width="14.5703125" style="89" customWidth="1"/>
    <col min="515" max="515" width="9.140625" style="89"/>
    <col min="516" max="516" width="11.28515625" style="89" bestFit="1" customWidth="1"/>
    <col min="517" max="768" width="9.140625" style="89"/>
    <col min="769" max="769" width="106.7109375" style="89" bestFit="1" customWidth="1"/>
    <col min="770" max="770" width="14.5703125" style="89" customWidth="1"/>
    <col min="771" max="771" width="9.140625" style="89"/>
    <col min="772" max="772" width="11.28515625" style="89" bestFit="1" customWidth="1"/>
    <col min="773" max="1024" width="9.140625" style="89"/>
    <col min="1025" max="1025" width="106.7109375" style="89" bestFit="1" customWidth="1"/>
    <col min="1026" max="1026" width="14.5703125" style="89" customWidth="1"/>
    <col min="1027" max="1027" width="9.140625" style="89"/>
    <col min="1028" max="1028" width="11.28515625" style="89" bestFit="1" customWidth="1"/>
    <col min="1029" max="1280" width="9.140625" style="89"/>
    <col min="1281" max="1281" width="106.7109375" style="89" bestFit="1" customWidth="1"/>
    <col min="1282" max="1282" width="14.5703125" style="89" customWidth="1"/>
    <col min="1283" max="1283" width="9.140625" style="89"/>
    <col min="1284" max="1284" width="11.28515625" style="89" bestFit="1" customWidth="1"/>
    <col min="1285" max="1536" width="9.140625" style="89"/>
    <col min="1537" max="1537" width="106.7109375" style="89" bestFit="1" customWidth="1"/>
    <col min="1538" max="1538" width="14.5703125" style="89" customWidth="1"/>
    <col min="1539" max="1539" width="9.140625" style="89"/>
    <col min="1540" max="1540" width="11.28515625" style="89" bestFit="1" customWidth="1"/>
    <col min="1541" max="1792" width="9.140625" style="89"/>
    <col min="1793" max="1793" width="106.7109375" style="89" bestFit="1" customWidth="1"/>
    <col min="1794" max="1794" width="14.5703125" style="89" customWidth="1"/>
    <col min="1795" max="1795" width="9.140625" style="89"/>
    <col min="1796" max="1796" width="11.28515625" style="89" bestFit="1" customWidth="1"/>
    <col min="1797" max="2048" width="9.140625" style="89"/>
    <col min="2049" max="2049" width="106.7109375" style="89" bestFit="1" customWidth="1"/>
    <col min="2050" max="2050" width="14.5703125" style="89" customWidth="1"/>
    <col min="2051" max="2051" width="9.140625" style="89"/>
    <col min="2052" max="2052" width="11.28515625" style="89" bestFit="1" customWidth="1"/>
    <col min="2053" max="2304" width="9.140625" style="89"/>
    <col min="2305" max="2305" width="106.7109375" style="89" bestFit="1" customWidth="1"/>
    <col min="2306" max="2306" width="14.5703125" style="89" customWidth="1"/>
    <col min="2307" max="2307" width="9.140625" style="89"/>
    <col min="2308" max="2308" width="11.28515625" style="89" bestFit="1" customWidth="1"/>
    <col min="2309" max="2560" width="9.140625" style="89"/>
    <col min="2561" max="2561" width="106.7109375" style="89" bestFit="1" customWidth="1"/>
    <col min="2562" max="2562" width="14.5703125" style="89" customWidth="1"/>
    <col min="2563" max="2563" width="9.140625" style="89"/>
    <col min="2564" max="2564" width="11.28515625" style="89" bestFit="1" customWidth="1"/>
    <col min="2565" max="2816" width="9.140625" style="89"/>
    <col min="2817" max="2817" width="106.7109375" style="89" bestFit="1" customWidth="1"/>
    <col min="2818" max="2818" width="14.5703125" style="89" customWidth="1"/>
    <col min="2819" max="2819" width="9.140625" style="89"/>
    <col min="2820" max="2820" width="11.28515625" style="89" bestFit="1" customWidth="1"/>
    <col min="2821" max="3072" width="9.140625" style="89"/>
    <col min="3073" max="3073" width="106.7109375" style="89" bestFit="1" customWidth="1"/>
    <col min="3074" max="3074" width="14.5703125" style="89" customWidth="1"/>
    <col min="3075" max="3075" width="9.140625" style="89"/>
    <col min="3076" max="3076" width="11.28515625" style="89" bestFit="1" customWidth="1"/>
    <col min="3077" max="3328" width="9.140625" style="89"/>
    <col min="3329" max="3329" width="106.7109375" style="89" bestFit="1" customWidth="1"/>
    <col min="3330" max="3330" width="14.5703125" style="89" customWidth="1"/>
    <col min="3331" max="3331" width="9.140625" style="89"/>
    <col min="3332" max="3332" width="11.28515625" style="89" bestFit="1" customWidth="1"/>
    <col min="3333" max="3584" width="9.140625" style="89"/>
    <col min="3585" max="3585" width="106.7109375" style="89" bestFit="1" customWidth="1"/>
    <col min="3586" max="3586" width="14.5703125" style="89" customWidth="1"/>
    <col min="3587" max="3587" width="9.140625" style="89"/>
    <col min="3588" max="3588" width="11.28515625" style="89" bestFit="1" customWidth="1"/>
    <col min="3589" max="3840" width="9.140625" style="89"/>
    <col min="3841" max="3841" width="106.7109375" style="89" bestFit="1" customWidth="1"/>
    <col min="3842" max="3842" width="14.5703125" style="89" customWidth="1"/>
    <col min="3843" max="3843" width="9.140625" style="89"/>
    <col min="3844" max="3844" width="11.28515625" style="89" bestFit="1" customWidth="1"/>
    <col min="3845" max="4096" width="9.140625" style="89"/>
    <col min="4097" max="4097" width="106.7109375" style="89" bestFit="1" customWidth="1"/>
    <col min="4098" max="4098" width="14.5703125" style="89" customWidth="1"/>
    <col min="4099" max="4099" width="9.140625" style="89"/>
    <col min="4100" max="4100" width="11.28515625" style="89" bestFit="1" customWidth="1"/>
    <col min="4101" max="4352" width="9.140625" style="89"/>
    <col min="4353" max="4353" width="106.7109375" style="89" bestFit="1" customWidth="1"/>
    <col min="4354" max="4354" width="14.5703125" style="89" customWidth="1"/>
    <col min="4355" max="4355" width="9.140625" style="89"/>
    <col min="4356" max="4356" width="11.28515625" style="89" bestFit="1" customWidth="1"/>
    <col min="4357" max="4608" width="9.140625" style="89"/>
    <col min="4609" max="4609" width="106.7109375" style="89" bestFit="1" customWidth="1"/>
    <col min="4610" max="4610" width="14.5703125" style="89" customWidth="1"/>
    <col min="4611" max="4611" width="9.140625" style="89"/>
    <col min="4612" max="4612" width="11.28515625" style="89" bestFit="1" customWidth="1"/>
    <col min="4613" max="4864" width="9.140625" style="89"/>
    <col min="4865" max="4865" width="106.7109375" style="89" bestFit="1" customWidth="1"/>
    <col min="4866" max="4866" width="14.5703125" style="89" customWidth="1"/>
    <col min="4867" max="4867" width="9.140625" style="89"/>
    <col min="4868" max="4868" width="11.28515625" style="89" bestFit="1" customWidth="1"/>
    <col min="4869" max="5120" width="9.140625" style="89"/>
    <col min="5121" max="5121" width="106.7109375" style="89" bestFit="1" customWidth="1"/>
    <col min="5122" max="5122" width="14.5703125" style="89" customWidth="1"/>
    <col min="5123" max="5123" width="9.140625" style="89"/>
    <col min="5124" max="5124" width="11.28515625" style="89" bestFit="1" customWidth="1"/>
    <col min="5125" max="5376" width="9.140625" style="89"/>
    <col min="5377" max="5377" width="106.7109375" style="89" bestFit="1" customWidth="1"/>
    <col min="5378" max="5378" width="14.5703125" style="89" customWidth="1"/>
    <col min="5379" max="5379" width="9.140625" style="89"/>
    <col min="5380" max="5380" width="11.28515625" style="89" bestFit="1" customWidth="1"/>
    <col min="5381" max="5632" width="9.140625" style="89"/>
    <col min="5633" max="5633" width="106.7109375" style="89" bestFit="1" customWidth="1"/>
    <col min="5634" max="5634" width="14.5703125" style="89" customWidth="1"/>
    <col min="5635" max="5635" width="9.140625" style="89"/>
    <col min="5636" max="5636" width="11.28515625" style="89" bestFit="1" customWidth="1"/>
    <col min="5637" max="5888" width="9.140625" style="89"/>
    <col min="5889" max="5889" width="106.7109375" style="89" bestFit="1" customWidth="1"/>
    <col min="5890" max="5890" width="14.5703125" style="89" customWidth="1"/>
    <col min="5891" max="5891" width="9.140625" style="89"/>
    <col min="5892" max="5892" width="11.28515625" style="89" bestFit="1" customWidth="1"/>
    <col min="5893" max="6144" width="9.140625" style="89"/>
    <col min="6145" max="6145" width="106.7109375" style="89" bestFit="1" customWidth="1"/>
    <col min="6146" max="6146" width="14.5703125" style="89" customWidth="1"/>
    <col min="6147" max="6147" width="9.140625" style="89"/>
    <col min="6148" max="6148" width="11.28515625" style="89" bestFit="1" customWidth="1"/>
    <col min="6149" max="6400" width="9.140625" style="89"/>
    <col min="6401" max="6401" width="106.7109375" style="89" bestFit="1" customWidth="1"/>
    <col min="6402" max="6402" width="14.5703125" style="89" customWidth="1"/>
    <col min="6403" max="6403" width="9.140625" style="89"/>
    <col min="6404" max="6404" width="11.28515625" style="89" bestFit="1" customWidth="1"/>
    <col min="6405" max="6656" width="9.140625" style="89"/>
    <col min="6657" max="6657" width="106.7109375" style="89" bestFit="1" customWidth="1"/>
    <col min="6658" max="6658" width="14.5703125" style="89" customWidth="1"/>
    <col min="6659" max="6659" width="9.140625" style="89"/>
    <col min="6660" max="6660" width="11.28515625" style="89" bestFit="1" customWidth="1"/>
    <col min="6661" max="6912" width="9.140625" style="89"/>
    <col min="6913" max="6913" width="106.7109375" style="89" bestFit="1" customWidth="1"/>
    <col min="6914" max="6914" width="14.5703125" style="89" customWidth="1"/>
    <col min="6915" max="6915" width="9.140625" style="89"/>
    <col min="6916" max="6916" width="11.28515625" style="89" bestFit="1" customWidth="1"/>
    <col min="6917" max="7168" width="9.140625" style="89"/>
    <col min="7169" max="7169" width="106.7109375" style="89" bestFit="1" customWidth="1"/>
    <col min="7170" max="7170" width="14.5703125" style="89" customWidth="1"/>
    <col min="7171" max="7171" width="9.140625" style="89"/>
    <col min="7172" max="7172" width="11.28515625" style="89" bestFit="1" customWidth="1"/>
    <col min="7173" max="7424" width="9.140625" style="89"/>
    <col min="7425" max="7425" width="106.7109375" style="89" bestFit="1" customWidth="1"/>
    <col min="7426" max="7426" width="14.5703125" style="89" customWidth="1"/>
    <col min="7427" max="7427" width="9.140625" style="89"/>
    <col min="7428" max="7428" width="11.28515625" style="89" bestFit="1" customWidth="1"/>
    <col min="7429" max="7680" width="9.140625" style="89"/>
    <col min="7681" max="7681" width="106.7109375" style="89" bestFit="1" customWidth="1"/>
    <col min="7682" max="7682" width="14.5703125" style="89" customWidth="1"/>
    <col min="7683" max="7683" width="9.140625" style="89"/>
    <col min="7684" max="7684" width="11.28515625" style="89" bestFit="1" customWidth="1"/>
    <col min="7685" max="7936" width="9.140625" style="89"/>
    <col min="7937" max="7937" width="106.7109375" style="89" bestFit="1" customWidth="1"/>
    <col min="7938" max="7938" width="14.5703125" style="89" customWidth="1"/>
    <col min="7939" max="7939" width="9.140625" style="89"/>
    <col min="7940" max="7940" width="11.28515625" style="89" bestFit="1" customWidth="1"/>
    <col min="7941" max="8192" width="9.140625" style="89"/>
    <col min="8193" max="8193" width="106.7109375" style="89" bestFit="1" customWidth="1"/>
    <col min="8194" max="8194" width="14.5703125" style="89" customWidth="1"/>
    <col min="8195" max="8195" width="9.140625" style="89"/>
    <col min="8196" max="8196" width="11.28515625" style="89" bestFit="1" customWidth="1"/>
    <col min="8197" max="8448" width="9.140625" style="89"/>
    <col min="8449" max="8449" width="106.7109375" style="89" bestFit="1" customWidth="1"/>
    <col min="8450" max="8450" width="14.5703125" style="89" customWidth="1"/>
    <col min="8451" max="8451" width="9.140625" style="89"/>
    <col min="8452" max="8452" width="11.28515625" style="89" bestFit="1" customWidth="1"/>
    <col min="8453" max="8704" width="9.140625" style="89"/>
    <col min="8705" max="8705" width="106.7109375" style="89" bestFit="1" customWidth="1"/>
    <col min="8706" max="8706" width="14.5703125" style="89" customWidth="1"/>
    <col min="8707" max="8707" width="9.140625" style="89"/>
    <col min="8708" max="8708" width="11.28515625" style="89" bestFit="1" customWidth="1"/>
    <col min="8709" max="8960" width="9.140625" style="89"/>
    <col min="8961" max="8961" width="106.7109375" style="89" bestFit="1" customWidth="1"/>
    <col min="8962" max="8962" width="14.5703125" style="89" customWidth="1"/>
    <col min="8963" max="8963" width="9.140625" style="89"/>
    <col min="8964" max="8964" width="11.28515625" style="89" bestFit="1" customWidth="1"/>
    <col min="8965" max="9216" width="9.140625" style="89"/>
    <col min="9217" max="9217" width="106.7109375" style="89" bestFit="1" customWidth="1"/>
    <col min="9218" max="9218" width="14.5703125" style="89" customWidth="1"/>
    <col min="9219" max="9219" width="9.140625" style="89"/>
    <col min="9220" max="9220" width="11.28515625" style="89" bestFit="1" customWidth="1"/>
    <col min="9221" max="9472" width="9.140625" style="89"/>
    <col min="9473" max="9473" width="106.7109375" style="89" bestFit="1" customWidth="1"/>
    <col min="9474" max="9474" width="14.5703125" style="89" customWidth="1"/>
    <col min="9475" max="9475" width="9.140625" style="89"/>
    <col min="9476" max="9476" width="11.28515625" style="89" bestFit="1" customWidth="1"/>
    <col min="9477" max="9728" width="9.140625" style="89"/>
    <col min="9729" max="9729" width="106.7109375" style="89" bestFit="1" customWidth="1"/>
    <col min="9730" max="9730" width="14.5703125" style="89" customWidth="1"/>
    <col min="9731" max="9731" width="9.140625" style="89"/>
    <col min="9732" max="9732" width="11.28515625" style="89" bestFit="1" customWidth="1"/>
    <col min="9733" max="9984" width="9.140625" style="89"/>
    <col min="9985" max="9985" width="106.7109375" style="89" bestFit="1" customWidth="1"/>
    <col min="9986" max="9986" width="14.5703125" style="89" customWidth="1"/>
    <col min="9987" max="9987" width="9.140625" style="89"/>
    <col min="9988" max="9988" width="11.28515625" style="89" bestFit="1" customWidth="1"/>
    <col min="9989" max="10240" width="9.140625" style="89"/>
    <col min="10241" max="10241" width="106.7109375" style="89" bestFit="1" customWidth="1"/>
    <col min="10242" max="10242" width="14.5703125" style="89" customWidth="1"/>
    <col min="10243" max="10243" width="9.140625" style="89"/>
    <col min="10244" max="10244" width="11.28515625" style="89" bestFit="1" customWidth="1"/>
    <col min="10245" max="10496" width="9.140625" style="89"/>
    <col min="10497" max="10497" width="106.7109375" style="89" bestFit="1" customWidth="1"/>
    <col min="10498" max="10498" width="14.5703125" style="89" customWidth="1"/>
    <col min="10499" max="10499" width="9.140625" style="89"/>
    <col min="10500" max="10500" width="11.28515625" style="89" bestFit="1" customWidth="1"/>
    <col min="10501" max="10752" width="9.140625" style="89"/>
    <col min="10753" max="10753" width="106.7109375" style="89" bestFit="1" customWidth="1"/>
    <col min="10754" max="10754" width="14.5703125" style="89" customWidth="1"/>
    <col min="10755" max="10755" width="9.140625" style="89"/>
    <col min="10756" max="10756" width="11.28515625" style="89" bestFit="1" customWidth="1"/>
    <col min="10757" max="11008" width="9.140625" style="89"/>
    <col min="11009" max="11009" width="106.7109375" style="89" bestFit="1" customWidth="1"/>
    <col min="11010" max="11010" width="14.5703125" style="89" customWidth="1"/>
    <col min="11011" max="11011" width="9.140625" style="89"/>
    <col min="11012" max="11012" width="11.28515625" style="89" bestFit="1" customWidth="1"/>
    <col min="11013" max="11264" width="9.140625" style="89"/>
    <col min="11265" max="11265" width="106.7109375" style="89" bestFit="1" customWidth="1"/>
    <col min="11266" max="11266" width="14.5703125" style="89" customWidth="1"/>
    <col min="11267" max="11267" width="9.140625" style="89"/>
    <col min="11268" max="11268" width="11.28515625" style="89" bestFit="1" customWidth="1"/>
    <col min="11269" max="11520" width="9.140625" style="89"/>
    <col min="11521" max="11521" width="106.7109375" style="89" bestFit="1" customWidth="1"/>
    <col min="11522" max="11522" width="14.5703125" style="89" customWidth="1"/>
    <col min="11523" max="11523" width="9.140625" style="89"/>
    <col min="11524" max="11524" width="11.28515625" style="89" bestFit="1" customWidth="1"/>
    <col min="11525" max="11776" width="9.140625" style="89"/>
    <col min="11777" max="11777" width="106.7109375" style="89" bestFit="1" customWidth="1"/>
    <col min="11778" max="11778" width="14.5703125" style="89" customWidth="1"/>
    <col min="11779" max="11779" width="9.140625" style="89"/>
    <col min="11780" max="11780" width="11.28515625" style="89" bestFit="1" customWidth="1"/>
    <col min="11781" max="12032" width="9.140625" style="89"/>
    <col min="12033" max="12033" width="106.7109375" style="89" bestFit="1" customWidth="1"/>
    <col min="12034" max="12034" width="14.5703125" style="89" customWidth="1"/>
    <col min="12035" max="12035" width="9.140625" style="89"/>
    <col min="12036" max="12036" width="11.28515625" style="89" bestFit="1" customWidth="1"/>
    <col min="12037" max="12288" width="9.140625" style="89"/>
    <col min="12289" max="12289" width="106.7109375" style="89" bestFit="1" customWidth="1"/>
    <col min="12290" max="12290" width="14.5703125" style="89" customWidth="1"/>
    <col min="12291" max="12291" width="9.140625" style="89"/>
    <col min="12292" max="12292" width="11.28515625" style="89" bestFit="1" customWidth="1"/>
    <col min="12293" max="12544" width="9.140625" style="89"/>
    <col min="12545" max="12545" width="106.7109375" style="89" bestFit="1" customWidth="1"/>
    <col min="12546" max="12546" width="14.5703125" style="89" customWidth="1"/>
    <col min="12547" max="12547" width="9.140625" style="89"/>
    <col min="12548" max="12548" width="11.28515625" style="89" bestFit="1" customWidth="1"/>
    <col min="12549" max="12800" width="9.140625" style="89"/>
    <col min="12801" max="12801" width="106.7109375" style="89" bestFit="1" customWidth="1"/>
    <col min="12802" max="12802" width="14.5703125" style="89" customWidth="1"/>
    <col min="12803" max="12803" width="9.140625" style="89"/>
    <col min="12804" max="12804" width="11.28515625" style="89" bestFit="1" customWidth="1"/>
    <col min="12805" max="13056" width="9.140625" style="89"/>
    <col min="13057" max="13057" width="106.7109375" style="89" bestFit="1" customWidth="1"/>
    <col min="13058" max="13058" width="14.5703125" style="89" customWidth="1"/>
    <col min="13059" max="13059" width="9.140625" style="89"/>
    <col min="13060" max="13060" width="11.28515625" style="89" bestFit="1" customWidth="1"/>
    <col min="13061" max="13312" width="9.140625" style="89"/>
    <col min="13313" max="13313" width="106.7109375" style="89" bestFit="1" customWidth="1"/>
    <col min="13314" max="13314" width="14.5703125" style="89" customWidth="1"/>
    <col min="13315" max="13315" width="9.140625" style="89"/>
    <col min="13316" max="13316" width="11.28515625" style="89" bestFit="1" customWidth="1"/>
    <col min="13317" max="13568" width="9.140625" style="89"/>
    <col min="13569" max="13569" width="106.7109375" style="89" bestFit="1" customWidth="1"/>
    <col min="13570" max="13570" width="14.5703125" style="89" customWidth="1"/>
    <col min="13571" max="13571" width="9.140625" style="89"/>
    <col min="13572" max="13572" width="11.28515625" style="89" bestFit="1" customWidth="1"/>
    <col min="13573" max="13824" width="9.140625" style="89"/>
    <col min="13825" max="13825" width="106.7109375" style="89" bestFit="1" customWidth="1"/>
    <col min="13826" max="13826" width="14.5703125" style="89" customWidth="1"/>
    <col min="13827" max="13827" width="9.140625" style="89"/>
    <col min="13828" max="13828" width="11.28515625" style="89" bestFit="1" customWidth="1"/>
    <col min="13829" max="14080" width="9.140625" style="89"/>
    <col min="14081" max="14081" width="106.7109375" style="89" bestFit="1" customWidth="1"/>
    <col min="14082" max="14082" width="14.5703125" style="89" customWidth="1"/>
    <col min="14083" max="14083" width="9.140625" style="89"/>
    <col min="14084" max="14084" width="11.28515625" style="89" bestFit="1" customWidth="1"/>
    <col min="14085" max="14336" width="9.140625" style="89"/>
    <col min="14337" max="14337" width="106.7109375" style="89" bestFit="1" customWidth="1"/>
    <col min="14338" max="14338" width="14.5703125" style="89" customWidth="1"/>
    <col min="14339" max="14339" width="9.140625" style="89"/>
    <col min="14340" max="14340" width="11.28515625" style="89" bestFit="1" customWidth="1"/>
    <col min="14341" max="14592" width="9.140625" style="89"/>
    <col min="14593" max="14593" width="106.7109375" style="89" bestFit="1" customWidth="1"/>
    <col min="14594" max="14594" width="14.5703125" style="89" customWidth="1"/>
    <col min="14595" max="14595" width="9.140625" style="89"/>
    <col min="14596" max="14596" width="11.28515625" style="89" bestFit="1" customWidth="1"/>
    <col min="14597" max="14848" width="9.140625" style="89"/>
    <col min="14849" max="14849" width="106.7109375" style="89" bestFit="1" customWidth="1"/>
    <col min="14850" max="14850" width="14.5703125" style="89" customWidth="1"/>
    <col min="14851" max="14851" width="9.140625" style="89"/>
    <col min="14852" max="14852" width="11.28515625" style="89" bestFit="1" customWidth="1"/>
    <col min="14853" max="15104" width="9.140625" style="89"/>
    <col min="15105" max="15105" width="106.7109375" style="89" bestFit="1" customWidth="1"/>
    <col min="15106" max="15106" width="14.5703125" style="89" customWidth="1"/>
    <col min="15107" max="15107" width="9.140625" style="89"/>
    <col min="15108" max="15108" width="11.28515625" style="89" bestFit="1" customWidth="1"/>
    <col min="15109" max="15360" width="9.140625" style="89"/>
    <col min="15361" max="15361" width="106.7109375" style="89" bestFit="1" customWidth="1"/>
    <col min="15362" max="15362" width="14.5703125" style="89" customWidth="1"/>
    <col min="15363" max="15363" width="9.140625" style="89"/>
    <col min="15364" max="15364" width="11.28515625" style="89" bestFit="1" customWidth="1"/>
    <col min="15365" max="15616" width="9.140625" style="89"/>
    <col min="15617" max="15617" width="106.7109375" style="89" bestFit="1" customWidth="1"/>
    <col min="15618" max="15618" width="14.5703125" style="89" customWidth="1"/>
    <col min="15619" max="15619" width="9.140625" style="89"/>
    <col min="15620" max="15620" width="11.28515625" style="89" bestFit="1" customWidth="1"/>
    <col min="15621" max="15872" width="9.140625" style="89"/>
    <col min="15873" max="15873" width="106.7109375" style="89" bestFit="1" customWidth="1"/>
    <col min="15874" max="15874" width="14.5703125" style="89" customWidth="1"/>
    <col min="15875" max="15875" width="9.140625" style="89"/>
    <col min="15876" max="15876" width="11.28515625" style="89" bestFit="1" customWidth="1"/>
    <col min="15877" max="16128" width="9.140625" style="89"/>
    <col min="16129" max="16129" width="106.7109375" style="89" bestFit="1" customWidth="1"/>
    <col min="16130" max="16130" width="14.5703125" style="89" customWidth="1"/>
    <col min="16131" max="16131" width="9.140625" style="89"/>
    <col min="16132" max="16132" width="11.28515625" style="89" bestFit="1" customWidth="1"/>
    <col min="16133" max="16384" width="9.140625" style="89"/>
  </cols>
  <sheetData>
    <row r="2" spans="1:2">
      <c r="A2" s="87" t="s">
        <v>212</v>
      </c>
      <c r="B2" s="88"/>
    </row>
    <row r="4" spans="1:2">
      <c r="A4" s="89" t="s">
        <v>213</v>
      </c>
      <c r="B4" s="90">
        <f>'[4]pro-conc'!$L$77</f>
        <v>14815.14</v>
      </c>
    </row>
    <row r="5" spans="1:2" ht="38.25">
      <c r="A5" s="91" t="s">
        <v>214</v>
      </c>
      <c r="B5" s="92"/>
    </row>
    <row r="6" spans="1:2">
      <c r="A6" s="91"/>
      <c r="B6" s="92"/>
    </row>
    <row r="7" spans="1:2">
      <c r="A7" s="87" t="s">
        <v>215</v>
      </c>
      <c r="B7" s="93"/>
    </row>
    <row r="9" spans="1:2">
      <c r="A9" s="94" t="s">
        <v>216</v>
      </c>
      <c r="B9" s="88">
        <f>'[4]pro-conc'!$L$83</f>
        <v>594289</v>
      </c>
    </row>
    <row r="10" spans="1:2">
      <c r="A10" s="94" t="s">
        <v>217</v>
      </c>
    </row>
    <row r="11" spans="1:2">
      <c r="A11" s="94" t="s">
        <v>218</v>
      </c>
    </row>
    <row r="12" spans="1:2">
      <c r="A12" s="94" t="s">
        <v>219</v>
      </c>
    </row>
    <row r="13" spans="1:2">
      <c r="A13" s="96" t="s">
        <v>220</v>
      </c>
    </row>
    <row r="14" spans="1:2">
      <c r="A14" s="96" t="s">
        <v>221</v>
      </c>
    </row>
    <row r="15" spans="1:2">
      <c r="A15" s="96"/>
    </row>
    <row r="16" spans="1:2">
      <c r="B16" s="92"/>
    </row>
    <row r="18" spans="1:4">
      <c r="A18" s="97" t="s">
        <v>222</v>
      </c>
      <c r="B18" s="88"/>
    </row>
    <row r="20" spans="1:4">
      <c r="A20" s="94" t="s">
        <v>223</v>
      </c>
      <c r="B20" s="93">
        <f>'[4]pro-conc'!$L$219</f>
        <v>1187.3900000000001</v>
      </c>
      <c r="D20" s="98"/>
    </row>
    <row r="21" spans="1:4">
      <c r="B21" s="92"/>
    </row>
    <row r="22" spans="1:4">
      <c r="A22" s="94"/>
      <c r="B22" s="93"/>
      <c r="C22" s="94"/>
    </row>
    <row r="23" spans="1:4">
      <c r="A23" s="97" t="s">
        <v>224</v>
      </c>
      <c r="B23" s="88"/>
    </row>
    <row r="25" spans="1:4">
      <c r="A25" s="94" t="s">
        <v>225</v>
      </c>
      <c r="B25" s="93">
        <f>'[4]pro-conc'!$L$78</f>
        <v>1569.4400000000005</v>
      </c>
      <c r="D25" s="98"/>
    </row>
    <row r="26" spans="1:4">
      <c r="B26" s="99"/>
    </row>
    <row r="28" spans="1:4">
      <c r="A28" s="87"/>
      <c r="B28" s="88"/>
    </row>
    <row r="33" spans="1:1">
      <c r="A33" s="8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22"/>
  <sheetViews>
    <sheetView workbookViewId="0">
      <selection activeCell="M19" sqref="M19"/>
    </sheetView>
  </sheetViews>
  <sheetFormatPr defaultRowHeight="12.75"/>
  <cols>
    <col min="1" max="1" width="11" style="104" bestFit="1" customWidth="1"/>
    <col min="2" max="2" width="23.140625" style="101" bestFit="1" customWidth="1"/>
    <col min="3" max="3" width="10.42578125" style="102" bestFit="1" customWidth="1"/>
    <col min="4" max="4" width="12.42578125" style="102" bestFit="1" customWidth="1"/>
    <col min="5" max="5" width="12" style="102" customWidth="1"/>
    <col min="6" max="6" width="9.28515625" style="101" bestFit="1" customWidth="1"/>
    <col min="7" max="9" width="9.28515625" style="95" bestFit="1" customWidth="1"/>
    <col min="10" max="10" width="8.7109375" style="95" bestFit="1" customWidth="1"/>
    <col min="11" max="11" width="8.7109375" style="102" bestFit="1" customWidth="1"/>
    <col min="12" max="12" width="8.140625" style="102" bestFit="1" customWidth="1"/>
    <col min="13" max="13" width="35.5703125" style="101" bestFit="1" customWidth="1"/>
    <col min="14" max="14" width="52.7109375" style="101" bestFit="1" customWidth="1"/>
    <col min="15" max="16384" width="9.140625" style="101"/>
  </cols>
  <sheetData>
    <row r="1" spans="1:14" ht="27.75">
      <c r="A1" s="100" t="s">
        <v>226</v>
      </c>
      <c r="E1" s="103" t="s">
        <v>227</v>
      </c>
    </row>
    <row r="2" spans="1:14" ht="13.5" thickBot="1"/>
    <row r="3" spans="1:14">
      <c r="A3" s="105" t="s">
        <v>228</v>
      </c>
      <c r="B3" s="106" t="s">
        <v>229</v>
      </c>
      <c r="C3" s="107" t="s">
        <v>230</v>
      </c>
      <c r="D3" s="169" t="s">
        <v>231</v>
      </c>
      <c r="E3" s="169" t="s">
        <v>284</v>
      </c>
      <c r="F3" s="176" t="s">
        <v>232</v>
      </c>
      <c r="G3" s="177"/>
      <c r="H3" s="176" t="s">
        <v>233</v>
      </c>
      <c r="I3" s="177"/>
      <c r="J3" s="178" t="s">
        <v>234</v>
      </c>
      <c r="K3" s="178"/>
      <c r="L3" s="107" t="s">
        <v>235</v>
      </c>
      <c r="M3" s="107" t="s">
        <v>236</v>
      </c>
      <c r="N3" s="169" t="s">
        <v>229</v>
      </c>
    </row>
    <row r="4" spans="1:14">
      <c r="A4" s="105" t="s">
        <v>237</v>
      </c>
      <c r="B4" s="108"/>
      <c r="C4" s="109"/>
      <c r="D4" s="109"/>
      <c r="E4" s="109"/>
      <c r="F4" s="170" t="s">
        <v>238</v>
      </c>
      <c r="G4" s="171" t="s">
        <v>237</v>
      </c>
      <c r="H4" s="170" t="s">
        <v>228</v>
      </c>
      <c r="I4" s="171" t="s">
        <v>237</v>
      </c>
      <c r="J4" s="107" t="s">
        <v>239</v>
      </c>
      <c r="K4" s="107" t="s">
        <v>240</v>
      </c>
      <c r="L4" s="110" t="s">
        <v>241</v>
      </c>
    </row>
    <row r="5" spans="1:14" s="118" customFormat="1">
      <c r="A5" s="111" t="s">
        <v>242</v>
      </c>
      <c r="B5" s="112" t="s">
        <v>243</v>
      </c>
      <c r="C5" s="113">
        <v>1360.3</v>
      </c>
      <c r="D5" s="114">
        <v>275</v>
      </c>
      <c r="E5" s="114">
        <v>91</v>
      </c>
      <c r="F5" s="113">
        <f t="shared" ref="F5:F10" si="0">(E5*C5)/(D5+E5)</f>
        <v>338.2166666666667</v>
      </c>
      <c r="G5" s="113">
        <f t="shared" ref="G5:G10" si="1">(E5*C5)/(D5+E5)</f>
        <v>338.2166666666667</v>
      </c>
      <c r="H5" s="113">
        <f t="shared" ref="H5:H10" si="2">(D5*C5)/(D5+E5)</f>
        <v>1022.0833333333334</v>
      </c>
      <c r="I5" s="113">
        <f t="shared" ref="I5:I10" si="3">(D5*C5)/(D5+E5)</f>
        <v>1022.0833333333334</v>
      </c>
      <c r="J5" s="115">
        <v>41000</v>
      </c>
      <c r="K5" s="115">
        <v>41364</v>
      </c>
      <c r="L5" s="116">
        <v>2012</v>
      </c>
      <c r="M5" s="117" t="s">
        <v>285</v>
      </c>
      <c r="N5" s="116" t="s">
        <v>291</v>
      </c>
    </row>
    <row r="6" spans="1:14" s="118" customFormat="1">
      <c r="A6" s="111" t="s">
        <v>242</v>
      </c>
      <c r="B6" s="112" t="s">
        <v>244</v>
      </c>
      <c r="C6" s="113">
        <v>2879</v>
      </c>
      <c r="D6" s="114">
        <v>292</v>
      </c>
      <c r="E6" s="114">
        <v>104</v>
      </c>
      <c r="F6" s="113">
        <f t="shared" si="0"/>
        <v>756.10101010101005</v>
      </c>
      <c r="G6" s="113">
        <f t="shared" si="1"/>
        <v>756.10101010101005</v>
      </c>
      <c r="H6" s="113">
        <f t="shared" si="2"/>
        <v>2122.8989898989898</v>
      </c>
      <c r="I6" s="113">
        <f t="shared" si="3"/>
        <v>2122.8989898989898</v>
      </c>
      <c r="J6" s="115">
        <v>40983</v>
      </c>
      <c r="K6" s="115">
        <v>41347</v>
      </c>
      <c r="L6" s="116">
        <v>2012</v>
      </c>
      <c r="M6" s="117" t="s">
        <v>285</v>
      </c>
      <c r="N6" s="116" t="s">
        <v>286</v>
      </c>
    </row>
    <row r="7" spans="1:14" s="118" customFormat="1">
      <c r="A7" s="111" t="s">
        <v>242</v>
      </c>
      <c r="B7" s="112" t="s">
        <v>244</v>
      </c>
      <c r="C7" s="113">
        <v>1400</v>
      </c>
      <c r="D7" s="114">
        <v>293</v>
      </c>
      <c r="E7" s="114">
        <v>103</v>
      </c>
      <c r="F7" s="113">
        <f t="shared" si="0"/>
        <v>364.14141414141415</v>
      </c>
      <c r="G7" s="113">
        <f t="shared" si="1"/>
        <v>364.14141414141415</v>
      </c>
      <c r="H7" s="113">
        <f t="shared" si="2"/>
        <v>1035.8585858585859</v>
      </c>
      <c r="I7" s="113">
        <f t="shared" si="3"/>
        <v>1035.8585858585859</v>
      </c>
      <c r="J7" s="115">
        <v>40984</v>
      </c>
      <c r="K7" s="115">
        <v>41348</v>
      </c>
      <c r="L7" s="116">
        <v>2012</v>
      </c>
      <c r="M7" s="117" t="s">
        <v>285</v>
      </c>
      <c r="N7" s="116" t="s">
        <v>287</v>
      </c>
    </row>
    <row r="8" spans="1:14" s="118" customFormat="1">
      <c r="A8" s="111" t="s">
        <v>242</v>
      </c>
      <c r="B8" s="112" t="s">
        <v>244</v>
      </c>
      <c r="C8" s="113">
        <v>1900.05</v>
      </c>
      <c r="D8" s="173">
        <v>231</v>
      </c>
      <c r="E8" s="114">
        <v>135</v>
      </c>
      <c r="F8" s="113">
        <f t="shared" si="0"/>
        <v>700.83811475409834</v>
      </c>
      <c r="G8" s="113">
        <f t="shared" si="1"/>
        <v>700.83811475409834</v>
      </c>
      <c r="H8" s="113">
        <f t="shared" si="2"/>
        <v>1199.2118852459016</v>
      </c>
      <c r="I8" s="113">
        <f t="shared" si="3"/>
        <v>1199.2118852459016</v>
      </c>
      <c r="J8" s="115">
        <v>41044</v>
      </c>
      <c r="K8" s="115">
        <v>41408</v>
      </c>
      <c r="L8" s="116">
        <v>2012</v>
      </c>
      <c r="M8" s="117" t="s">
        <v>285</v>
      </c>
      <c r="N8" s="116" t="s">
        <v>290</v>
      </c>
    </row>
    <row r="9" spans="1:14" s="118" customFormat="1">
      <c r="A9" s="111" t="s">
        <v>242</v>
      </c>
      <c r="B9" s="112" t="s">
        <v>244</v>
      </c>
      <c r="C9" s="113">
        <v>2800</v>
      </c>
      <c r="D9" s="114">
        <v>226</v>
      </c>
      <c r="E9" s="114">
        <v>140</v>
      </c>
      <c r="F9" s="113">
        <f t="shared" si="0"/>
        <v>1071.0382513661202</v>
      </c>
      <c r="G9" s="113">
        <f t="shared" si="1"/>
        <v>1071.0382513661202</v>
      </c>
      <c r="H9" s="113">
        <f t="shared" si="2"/>
        <v>1728.9617486338798</v>
      </c>
      <c r="I9" s="113">
        <f t="shared" si="3"/>
        <v>1728.9617486338798</v>
      </c>
      <c r="J9" s="115">
        <v>41049</v>
      </c>
      <c r="K9" s="115">
        <v>41413</v>
      </c>
      <c r="L9" s="116">
        <v>2012</v>
      </c>
      <c r="M9" s="117" t="s">
        <v>285</v>
      </c>
      <c r="N9" s="116" t="s">
        <v>289</v>
      </c>
    </row>
    <row r="10" spans="1:14" s="172" customFormat="1" ht="13.5" thickBot="1">
      <c r="A10" s="119" t="s">
        <v>242</v>
      </c>
      <c r="B10" s="120" t="s">
        <v>244</v>
      </c>
      <c r="C10" s="121">
        <v>6774.8</v>
      </c>
      <c r="D10" s="122">
        <v>231</v>
      </c>
      <c r="E10" s="122">
        <v>135</v>
      </c>
      <c r="F10" s="121">
        <f t="shared" si="0"/>
        <v>2498.9016393442621</v>
      </c>
      <c r="G10" s="121">
        <f t="shared" si="1"/>
        <v>2498.9016393442621</v>
      </c>
      <c r="H10" s="121">
        <f t="shared" si="2"/>
        <v>4275.8983606557376</v>
      </c>
      <c r="I10" s="121">
        <f t="shared" si="3"/>
        <v>4275.8983606557376</v>
      </c>
      <c r="J10" s="123">
        <v>41044</v>
      </c>
      <c r="K10" s="123">
        <v>41408</v>
      </c>
      <c r="L10" s="124">
        <v>2012</v>
      </c>
      <c r="M10" s="125" t="s">
        <v>285</v>
      </c>
      <c r="N10" s="124" t="s">
        <v>288</v>
      </c>
    </row>
    <row r="11" spans="1:14" s="131" customFormat="1">
      <c r="A11" s="126"/>
      <c r="B11" s="127"/>
      <c r="C11" s="128"/>
      <c r="D11" s="129"/>
      <c r="E11" s="129"/>
      <c r="F11" s="128"/>
      <c r="G11" s="128"/>
      <c r="H11" s="128"/>
      <c r="I11" s="128"/>
      <c r="J11" s="130"/>
      <c r="K11" s="130"/>
    </row>
    <row r="12" spans="1:14">
      <c r="A12" s="132"/>
      <c r="B12" s="104"/>
      <c r="F12" s="133"/>
      <c r="G12" s="133"/>
      <c r="H12" s="133"/>
      <c r="I12" s="133"/>
      <c r="J12" s="102"/>
      <c r="L12" s="101"/>
    </row>
    <row r="13" spans="1:14" s="135" customFormat="1">
      <c r="A13" s="134"/>
      <c r="B13" s="135" t="s">
        <v>245</v>
      </c>
      <c r="C13" s="136">
        <f>SUM(C5:C11)</f>
        <v>17114.150000000001</v>
      </c>
      <c r="D13" s="136"/>
      <c r="E13" s="136"/>
      <c r="F13" s="137">
        <f>SUM(F5:F12)</f>
        <v>5729.2370963735721</v>
      </c>
      <c r="G13" s="138">
        <f>SUM(G5:G12)</f>
        <v>5729.2370963735721</v>
      </c>
      <c r="H13" s="138">
        <f>SUM(H5:H12)</f>
        <v>11384.912903626428</v>
      </c>
      <c r="I13" s="138">
        <f>SUM(I5:I12)</f>
        <v>11384.912903626428</v>
      </c>
      <c r="J13" s="136"/>
      <c r="K13" s="136"/>
    </row>
    <row r="14" spans="1:14">
      <c r="A14" s="132"/>
      <c r="G14" s="133"/>
      <c r="J14" s="139"/>
    </row>
    <row r="15" spans="1:14">
      <c r="A15" s="132"/>
      <c r="H15" s="133"/>
      <c r="J15" s="139"/>
    </row>
    <row r="16" spans="1:14">
      <c r="A16" s="179" t="s">
        <v>246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</row>
    <row r="17" spans="1:12" s="141" customFormat="1">
      <c r="A17" s="140" t="s">
        <v>247</v>
      </c>
      <c r="C17" s="142"/>
      <c r="D17" s="142"/>
      <c r="E17" s="142"/>
      <c r="G17" s="139"/>
      <c r="H17" s="139"/>
      <c r="I17" s="139"/>
      <c r="J17" s="139"/>
      <c r="K17" s="142"/>
      <c r="L17" s="142"/>
    </row>
    <row r="18" spans="1:12" s="141" customFormat="1">
      <c r="A18" s="143" t="s">
        <v>248</v>
      </c>
      <c r="C18" s="142"/>
      <c r="D18" s="142"/>
      <c r="E18" s="142"/>
      <c r="G18" s="139"/>
      <c r="H18" s="139"/>
      <c r="I18" s="139"/>
      <c r="J18" s="139"/>
      <c r="K18" s="142"/>
      <c r="L18" s="142"/>
    </row>
    <row r="19" spans="1:12" s="141" customFormat="1">
      <c r="A19" s="143" t="s">
        <v>249</v>
      </c>
      <c r="C19" s="142"/>
      <c r="D19" s="142"/>
      <c r="E19" s="142"/>
      <c r="G19" s="139"/>
      <c r="H19" s="139"/>
      <c r="I19" s="139"/>
      <c r="J19" s="139"/>
      <c r="K19" s="142"/>
      <c r="L19" s="142"/>
    </row>
    <row r="20" spans="1:12" s="141" customFormat="1">
      <c r="A20" s="142"/>
      <c r="C20" s="142"/>
      <c r="D20" s="142"/>
      <c r="E20" s="142"/>
      <c r="G20" s="139"/>
      <c r="H20" s="139"/>
      <c r="I20" s="139"/>
      <c r="J20" s="139"/>
      <c r="K20" s="142"/>
      <c r="L20" s="142"/>
    </row>
    <row r="21" spans="1:12" s="141" customFormat="1">
      <c r="A21" s="140" t="s">
        <v>250</v>
      </c>
      <c r="C21" s="142"/>
      <c r="D21" s="142"/>
      <c r="E21" s="142"/>
      <c r="G21" s="139"/>
      <c r="H21" s="139"/>
      <c r="I21" s="139"/>
      <c r="J21" s="139"/>
      <c r="K21" s="142"/>
      <c r="L21" s="142"/>
    </row>
    <row r="22" spans="1:12" s="141" customFormat="1">
      <c r="A22" s="143" t="s">
        <v>251</v>
      </c>
      <c r="C22" s="142"/>
      <c r="D22" s="142"/>
      <c r="E22" s="142"/>
      <c r="G22" s="139"/>
      <c r="H22" s="139"/>
      <c r="I22" s="139"/>
      <c r="J22" s="139"/>
      <c r="K22" s="142"/>
      <c r="L22" s="142"/>
    </row>
    <row r="23" spans="1:12" s="141" customFormat="1">
      <c r="A23" s="143" t="s">
        <v>252</v>
      </c>
      <c r="C23" s="142"/>
      <c r="D23" s="142"/>
      <c r="E23" s="142"/>
      <c r="G23" s="139"/>
      <c r="H23" s="139"/>
      <c r="I23" s="139"/>
      <c r="J23" s="139"/>
      <c r="K23" s="142"/>
      <c r="L23" s="142"/>
    </row>
    <row r="24" spans="1:12">
      <c r="G24" s="133"/>
      <c r="H24" s="133"/>
      <c r="I24" s="133"/>
      <c r="J24" s="133"/>
    </row>
    <row r="25" spans="1:12">
      <c r="G25" s="133"/>
      <c r="H25" s="133"/>
      <c r="I25" s="133"/>
      <c r="J25" s="133"/>
    </row>
    <row r="26" spans="1:12">
      <c r="A26" s="144"/>
    </row>
    <row r="27" spans="1:12">
      <c r="A27" s="144"/>
    </row>
    <row r="28" spans="1:12">
      <c r="A28" s="144"/>
    </row>
    <row r="29" spans="1:12">
      <c r="A29" s="144"/>
    </row>
    <row r="30" spans="1:12">
      <c r="A30" s="144"/>
    </row>
    <row r="31" spans="1:12">
      <c r="A31" s="144"/>
    </row>
    <row r="32" spans="1:12">
      <c r="A32" s="144"/>
    </row>
    <row r="33" spans="1:1">
      <c r="A33" s="144"/>
    </row>
    <row r="34" spans="1:1">
      <c r="A34" s="144"/>
    </row>
    <row r="35" spans="1:1">
      <c r="A35" s="144"/>
    </row>
    <row r="36" spans="1:1">
      <c r="A36" s="144"/>
    </row>
    <row r="37" spans="1:1">
      <c r="A37" s="144"/>
    </row>
    <row r="38" spans="1:1">
      <c r="A38" s="144"/>
    </row>
    <row r="39" spans="1:1">
      <c r="A39" s="144"/>
    </row>
    <row r="40" spans="1:1">
      <c r="A40" s="144"/>
    </row>
    <row r="41" spans="1:1">
      <c r="A41" s="144"/>
    </row>
    <row r="42" spans="1:1">
      <c r="A42" s="144"/>
    </row>
    <row r="43" spans="1:1">
      <c r="A43" s="144"/>
    </row>
    <row r="44" spans="1:1">
      <c r="A44" s="144"/>
    </row>
    <row r="45" spans="1:1">
      <c r="A45" s="144"/>
    </row>
    <row r="46" spans="1:1">
      <c r="A46" s="144"/>
    </row>
    <row r="47" spans="1:1">
      <c r="A47" s="144"/>
    </row>
    <row r="48" spans="1:1">
      <c r="A48" s="144"/>
    </row>
    <row r="49" spans="1:1">
      <c r="A49" s="144"/>
    </row>
    <row r="50" spans="1:1">
      <c r="A50" s="144"/>
    </row>
    <row r="51" spans="1:1">
      <c r="A51" s="144"/>
    </row>
    <row r="52" spans="1:1">
      <c r="A52" s="144"/>
    </row>
    <row r="53" spans="1:1">
      <c r="A53" s="144"/>
    </row>
    <row r="54" spans="1:1">
      <c r="A54" s="144"/>
    </row>
    <row r="55" spans="1:1">
      <c r="A55" s="144"/>
    </row>
    <row r="56" spans="1:1">
      <c r="A56" s="144"/>
    </row>
    <row r="57" spans="1:1">
      <c r="A57" s="144"/>
    </row>
    <row r="58" spans="1:1">
      <c r="A58" s="144"/>
    </row>
    <row r="59" spans="1:1">
      <c r="A59" s="144"/>
    </row>
    <row r="60" spans="1:1">
      <c r="A60" s="144"/>
    </row>
    <row r="61" spans="1:1">
      <c r="A61" s="144"/>
    </row>
    <row r="62" spans="1:1">
      <c r="A62" s="144"/>
    </row>
    <row r="63" spans="1:1">
      <c r="A63" s="144"/>
    </row>
    <row r="64" spans="1:1">
      <c r="A64" s="144"/>
    </row>
    <row r="65" spans="1:1">
      <c r="A65" s="144"/>
    </row>
    <row r="66" spans="1:1">
      <c r="A66" s="144"/>
    </row>
    <row r="67" spans="1:1">
      <c r="A67" s="144"/>
    </row>
    <row r="68" spans="1:1">
      <c r="A68" s="144"/>
    </row>
    <row r="69" spans="1:1">
      <c r="A69" s="144"/>
    </row>
    <row r="70" spans="1:1">
      <c r="A70" s="144"/>
    </row>
    <row r="71" spans="1:1">
      <c r="A71" s="144"/>
    </row>
    <row r="72" spans="1:1">
      <c r="A72" s="144"/>
    </row>
    <row r="73" spans="1:1">
      <c r="A73" s="144"/>
    </row>
    <row r="74" spans="1:1">
      <c r="A74" s="144"/>
    </row>
    <row r="75" spans="1:1">
      <c r="A75" s="144"/>
    </row>
    <row r="76" spans="1:1">
      <c r="A76" s="144"/>
    </row>
    <row r="77" spans="1:1">
      <c r="A77" s="144"/>
    </row>
    <row r="78" spans="1:1">
      <c r="A78" s="144"/>
    </row>
    <row r="79" spans="1:1">
      <c r="A79" s="144"/>
    </row>
    <row r="80" spans="1:1">
      <c r="A80" s="144"/>
    </row>
    <row r="81" spans="1:1">
      <c r="A81" s="144"/>
    </row>
    <row r="82" spans="1:1">
      <c r="A82" s="144"/>
    </row>
    <row r="83" spans="1:1">
      <c r="A83" s="144"/>
    </row>
    <row r="84" spans="1:1">
      <c r="A84" s="144"/>
    </row>
    <row r="85" spans="1:1">
      <c r="A85" s="144"/>
    </row>
    <row r="86" spans="1:1">
      <c r="A86" s="144"/>
    </row>
    <row r="87" spans="1:1">
      <c r="A87" s="144"/>
    </row>
    <row r="88" spans="1:1">
      <c r="A88" s="144"/>
    </row>
    <row r="89" spans="1:1">
      <c r="A89" s="144"/>
    </row>
    <row r="90" spans="1:1">
      <c r="A90" s="144"/>
    </row>
    <row r="91" spans="1:1">
      <c r="A91" s="144"/>
    </row>
    <row r="92" spans="1:1">
      <c r="A92" s="144"/>
    </row>
    <row r="93" spans="1:1">
      <c r="A93" s="144"/>
    </row>
    <row r="94" spans="1:1">
      <c r="A94" s="144"/>
    </row>
    <row r="95" spans="1:1">
      <c r="A95" s="144"/>
    </row>
    <row r="96" spans="1:1">
      <c r="A96" s="144"/>
    </row>
    <row r="97" spans="1:1">
      <c r="A97" s="144"/>
    </row>
    <row r="98" spans="1:1">
      <c r="A98" s="144"/>
    </row>
    <row r="99" spans="1:1">
      <c r="A99" s="144"/>
    </row>
    <row r="100" spans="1:1">
      <c r="A100" s="144"/>
    </row>
    <row r="101" spans="1:1">
      <c r="A101" s="144"/>
    </row>
    <row r="102" spans="1:1">
      <c r="A102" s="144"/>
    </row>
    <row r="103" spans="1:1">
      <c r="A103" s="144"/>
    </row>
    <row r="104" spans="1:1">
      <c r="A104" s="144"/>
    </row>
    <row r="105" spans="1:1">
      <c r="A105" s="144"/>
    </row>
    <row r="106" spans="1:1">
      <c r="A106" s="144"/>
    </row>
    <row r="107" spans="1:1">
      <c r="A107" s="144"/>
    </row>
    <row r="108" spans="1:1">
      <c r="A108" s="144"/>
    </row>
    <row r="109" spans="1:1">
      <c r="A109" s="144"/>
    </row>
    <row r="110" spans="1:1">
      <c r="A110" s="144"/>
    </row>
    <row r="111" spans="1:1">
      <c r="A111" s="144"/>
    </row>
    <row r="112" spans="1:1">
      <c r="A112" s="144"/>
    </row>
    <row r="113" spans="1:1">
      <c r="A113" s="144"/>
    </row>
    <row r="114" spans="1:1">
      <c r="A114" s="144"/>
    </row>
    <row r="115" spans="1:1">
      <c r="A115" s="144"/>
    </row>
    <row r="116" spans="1:1">
      <c r="A116" s="144"/>
    </row>
    <row r="117" spans="1:1">
      <c r="A117" s="144"/>
    </row>
    <row r="118" spans="1:1">
      <c r="A118" s="144"/>
    </row>
    <row r="119" spans="1:1">
      <c r="A119" s="144"/>
    </row>
    <row r="120" spans="1:1">
      <c r="A120" s="144"/>
    </row>
    <row r="121" spans="1:1">
      <c r="A121" s="144"/>
    </row>
    <row r="122" spans="1:1">
      <c r="A122" s="144"/>
    </row>
    <row r="123" spans="1:1">
      <c r="A123" s="144"/>
    </row>
    <row r="124" spans="1:1">
      <c r="A124" s="144"/>
    </row>
    <row r="125" spans="1:1">
      <c r="A125" s="144"/>
    </row>
    <row r="126" spans="1:1">
      <c r="A126" s="144"/>
    </row>
    <row r="127" spans="1:1">
      <c r="A127" s="144"/>
    </row>
    <row r="128" spans="1:1">
      <c r="A128" s="144"/>
    </row>
    <row r="129" spans="1:1">
      <c r="A129" s="144"/>
    </row>
    <row r="130" spans="1:1">
      <c r="A130" s="144"/>
    </row>
    <row r="131" spans="1:1">
      <c r="A131" s="144"/>
    </row>
    <row r="132" spans="1:1">
      <c r="A132" s="144"/>
    </row>
    <row r="133" spans="1:1">
      <c r="A133" s="144"/>
    </row>
    <row r="134" spans="1:1">
      <c r="A134" s="144"/>
    </row>
    <row r="135" spans="1:1">
      <c r="A135" s="144"/>
    </row>
    <row r="136" spans="1:1">
      <c r="A136" s="144"/>
    </row>
    <row r="137" spans="1:1">
      <c r="A137" s="144"/>
    </row>
    <row r="138" spans="1:1">
      <c r="A138" s="144"/>
    </row>
    <row r="139" spans="1:1">
      <c r="A139" s="144"/>
    </row>
    <row r="140" spans="1:1">
      <c r="A140" s="144"/>
    </row>
    <row r="141" spans="1:1">
      <c r="A141" s="144"/>
    </row>
    <row r="142" spans="1:1">
      <c r="A142" s="144"/>
    </row>
    <row r="143" spans="1:1">
      <c r="A143" s="144"/>
    </row>
    <row r="144" spans="1:1">
      <c r="A144" s="144"/>
    </row>
    <row r="145" spans="1:1">
      <c r="A145" s="144"/>
    </row>
    <row r="146" spans="1:1">
      <c r="A146" s="144"/>
    </row>
    <row r="147" spans="1:1">
      <c r="A147" s="144"/>
    </row>
    <row r="148" spans="1:1">
      <c r="A148" s="144"/>
    </row>
    <row r="149" spans="1:1">
      <c r="A149" s="144"/>
    </row>
    <row r="150" spans="1:1">
      <c r="A150" s="144"/>
    </row>
    <row r="151" spans="1:1">
      <c r="A151" s="144"/>
    </row>
    <row r="152" spans="1:1">
      <c r="A152" s="144"/>
    </row>
    <row r="153" spans="1:1">
      <c r="A153" s="144"/>
    </row>
    <row r="154" spans="1:1">
      <c r="A154" s="144"/>
    </row>
    <row r="155" spans="1:1">
      <c r="A155" s="144"/>
    </row>
    <row r="156" spans="1:1">
      <c r="A156" s="144"/>
    </row>
    <row r="157" spans="1:1">
      <c r="A157" s="144"/>
    </row>
    <row r="158" spans="1:1">
      <c r="A158" s="144"/>
    </row>
    <row r="159" spans="1:1">
      <c r="A159" s="144"/>
    </row>
    <row r="160" spans="1:1">
      <c r="A160" s="144"/>
    </row>
    <row r="161" spans="1:1">
      <c r="A161" s="144"/>
    </row>
    <row r="162" spans="1:1">
      <c r="A162" s="144"/>
    </row>
    <row r="163" spans="1:1">
      <c r="A163" s="144"/>
    </row>
    <row r="164" spans="1:1">
      <c r="A164" s="144"/>
    </row>
    <row r="165" spans="1:1">
      <c r="A165" s="144"/>
    </row>
    <row r="166" spans="1:1">
      <c r="A166" s="144"/>
    </row>
    <row r="167" spans="1:1">
      <c r="A167" s="144"/>
    </row>
    <row r="168" spans="1:1">
      <c r="A168" s="144"/>
    </row>
    <row r="169" spans="1:1">
      <c r="A169" s="144"/>
    </row>
    <row r="170" spans="1:1">
      <c r="A170" s="144"/>
    </row>
    <row r="171" spans="1:1">
      <c r="A171" s="144"/>
    </row>
    <row r="172" spans="1:1">
      <c r="A172" s="144"/>
    </row>
    <row r="173" spans="1:1">
      <c r="A173" s="144"/>
    </row>
    <row r="174" spans="1:1">
      <c r="A174" s="144"/>
    </row>
    <row r="175" spans="1:1">
      <c r="A175" s="144"/>
    </row>
    <row r="176" spans="1:1">
      <c r="A176" s="144"/>
    </row>
    <row r="177" spans="1:1">
      <c r="A177" s="144"/>
    </row>
    <row r="178" spans="1:1">
      <c r="A178" s="144"/>
    </row>
    <row r="179" spans="1:1">
      <c r="A179" s="144"/>
    </row>
    <row r="180" spans="1:1">
      <c r="A180" s="144"/>
    </row>
    <row r="181" spans="1:1">
      <c r="A181" s="144"/>
    </row>
    <row r="182" spans="1:1">
      <c r="A182" s="144"/>
    </row>
    <row r="183" spans="1:1">
      <c r="A183" s="144"/>
    </row>
    <row r="184" spans="1:1">
      <c r="A184" s="144"/>
    </row>
    <row r="185" spans="1:1">
      <c r="A185" s="144"/>
    </row>
    <row r="186" spans="1:1">
      <c r="A186" s="144"/>
    </row>
    <row r="187" spans="1:1">
      <c r="A187" s="144"/>
    </row>
    <row r="188" spans="1:1">
      <c r="A188" s="144"/>
    </row>
    <row r="189" spans="1:1">
      <c r="A189" s="144"/>
    </row>
    <row r="190" spans="1:1">
      <c r="A190" s="144"/>
    </row>
    <row r="191" spans="1:1">
      <c r="A191" s="144"/>
    </row>
    <row r="192" spans="1:1">
      <c r="A192" s="144"/>
    </row>
    <row r="193" spans="1:1">
      <c r="A193" s="144"/>
    </row>
    <row r="194" spans="1:1">
      <c r="A194" s="144"/>
    </row>
    <row r="195" spans="1:1">
      <c r="A195" s="144"/>
    </row>
    <row r="196" spans="1:1">
      <c r="A196" s="144"/>
    </row>
    <row r="197" spans="1:1">
      <c r="A197" s="144"/>
    </row>
    <row r="198" spans="1:1">
      <c r="A198" s="144"/>
    </row>
    <row r="199" spans="1:1">
      <c r="A199" s="144"/>
    </row>
    <row r="200" spans="1:1">
      <c r="A200" s="144"/>
    </row>
    <row r="201" spans="1:1">
      <c r="A201" s="144"/>
    </row>
    <row r="202" spans="1:1">
      <c r="A202" s="144"/>
    </row>
    <row r="203" spans="1:1">
      <c r="A203" s="144"/>
    </row>
    <row r="204" spans="1:1">
      <c r="A204" s="144"/>
    </row>
    <row r="205" spans="1:1">
      <c r="A205" s="144"/>
    </row>
    <row r="206" spans="1:1">
      <c r="A206" s="144"/>
    </row>
    <row r="207" spans="1:1">
      <c r="A207" s="144"/>
    </row>
    <row r="208" spans="1:1">
      <c r="A208" s="144"/>
    </row>
    <row r="209" spans="1:1">
      <c r="A209" s="144"/>
    </row>
    <row r="210" spans="1:1">
      <c r="A210" s="144"/>
    </row>
    <row r="211" spans="1:1">
      <c r="A211" s="144"/>
    </row>
    <row r="212" spans="1:1">
      <c r="A212" s="144"/>
    </row>
    <row r="213" spans="1:1">
      <c r="A213" s="144"/>
    </row>
    <row r="214" spans="1:1">
      <c r="A214" s="144"/>
    </row>
    <row r="215" spans="1:1">
      <c r="A215" s="144"/>
    </row>
    <row r="216" spans="1:1">
      <c r="A216" s="144"/>
    </row>
    <row r="217" spans="1:1">
      <c r="A217" s="144"/>
    </row>
    <row r="218" spans="1:1">
      <c r="A218" s="144"/>
    </row>
    <row r="219" spans="1:1">
      <c r="A219" s="144"/>
    </row>
    <row r="220" spans="1:1">
      <c r="A220" s="144"/>
    </row>
    <row r="221" spans="1:1">
      <c r="A221" s="144"/>
    </row>
    <row r="222" spans="1:1">
      <c r="A222" s="144"/>
    </row>
    <row r="223" spans="1:1">
      <c r="A223" s="144"/>
    </row>
    <row r="224" spans="1:1">
      <c r="A224" s="144"/>
    </row>
    <row r="225" spans="1:1">
      <c r="A225" s="144"/>
    </row>
    <row r="226" spans="1:1">
      <c r="A226" s="144"/>
    </row>
    <row r="227" spans="1:1">
      <c r="A227" s="144"/>
    </row>
    <row r="228" spans="1:1">
      <c r="A228" s="144"/>
    </row>
    <row r="229" spans="1:1">
      <c r="A229" s="144"/>
    </row>
    <row r="230" spans="1:1">
      <c r="A230" s="144"/>
    </row>
    <row r="231" spans="1:1">
      <c r="A231" s="144"/>
    </row>
    <row r="232" spans="1:1">
      <c r="A232" s="144"/>
    </row>
    <row r="233" spans="1:1">
      <c r="A233" s="144"/>
    </row>
    <row r="234" spans="1:1">
      <c r="A234" s="144"/>
    </row>
    <row r="235" spans="1:1">
      <c r="A235" s="144"/>
    </row>
    <row r="236" spans="1:1">
      <c r="A236" s="144"/>
    </row>
    <row r="237" spans="1:1">
      <c r="A237" s="144"/>
    </row>
    <row r="238" spans="1:1">
      <c r="A238" s="144"/>
    </row>
    <row r="239" spans="1:1">
      <c r="A239" s="144"/>
    </row>
    <row r="240" spans="1:1">
      <c r="A240" s="144"/>
    </row>
    <row r="241" spans="1:1">
      <c r="A241" s="144"/>
    </row>
    <row r="242" spans="1:1">
      <c r="A242" s="144"/>
    </row>
    <row r="243" spans="1:1">
      <c r="A243" s="144"/>
    </row>
    <row r="244" spans="1:1">
      <c r="A244" s="144"/>
    </row>
    <row r="245" spans="1:1">
      <c r="A245" s="144"/>
    </row>
    <row r="246" spans="1:1">
      <c r="A246" s="144"/>
    </row>
    <row r="247" spans="1:1">
      <c r="A247" s="144"/>
    </row>
    <row r="248" spans="1:1">
      <c r="A248" s="144"/>
    </row>
    <row r="249" spans="1:1">
      <c r="A249" s="144"/>
    </row>
    <row r="250" spans="1:1">
      <c r="A250" s="144"/>
    </row>
    <row r="251" spans="1:1">
      <c r="A251" s="144"/>
    </row>
    <row r="252" spans="1:1">
      <c r="A252" s="144"/>
    </row>
    <row r="253" spans="1:1">
      <c r="A253" s="144"/>
    </row>
    <row r="254" spans="1:1">
      <c r="A254" s="144"/>
    </row>
    <row r="255" spans="1:1">
      <c r="A255" s="144"/>
    </row>
    <row r="256" spans="1:1">
      <c r="A256" s="144"/>
    </row>
    <row r="257" spans="1:1">
      <c r="A257" s="144"/>
    </row>
    <row r="258" spans="1:1">
      <c r="A258" s="144"/>
    </row>
    <row r="259" spans="1:1">
      <c r="A259" s="144"/>
    </row>
    <row r="260" spans="1:1">
      <c r="A260" s="144"/>
    </row>
    <row r="261" spans="1:1">
      <c r="A261" s="144"/>
    </row>
    <row r="262" spans="1:1">
      <c r="A262" s="144"/>
    </row>
    <row r="263" spans="1:1">
      <c r="A263" s="144"/>
    </row>
    <row r="264" spans="1:1">
      <c r="A264" s="144"/>
    </row>
    <row r="265" spans="1:1">
      <c r="A265" s="144"/>
    </row>
    <row r="266" spans="1:1">
      <c r="A266" s="144"/>
    </row>
    <row r="267" spans="1:1">
      <c r="A267" s="144"/>
    </row>
    <row r="268" spans="1:1">
      <c r="A268" s="144"/>
    </row>
    <row r="269" spans="1:1">
      <c r="A269" s="144"/>
    </row>
    <row r="270" spans="1:1">
      <c r="A270" s="144"/>
    </row>
    <row r="271" spans="1:1">
      <c r="A271" s="144"/>
    </row>
    <row r="272" spans="1:1">
      <c r="A272" s="144"/>
    </row>
    <row r="273" spans="1:1">
      <c r="A273" s="144"/>
    </row>
    <row r="274" spans="1:1">
      <c r="A274" s="144"/>
    </row>
    <row r="275" spans="1:1">
      <c r="A275" s="144"/>
    </row>
    <row r="276" spans="1:1">
      <c r="A276" s="144"/>
    </row>
    <row r="277" spans="1:1">
      <c r="A277" s="144"/>
    </row>
    <row r="278" spans="1:1">
      <c r="A278" s="144"/>
    </row>
    <row r="279" spans="1:1">
      <c r="A279" s="144"/>
    </row>
    <row r="280" spans="1:1">
      <c r="A280" s="144"/>
    </row>
    <row r="281" spans="1:1">
      <c r="A281" s="144"/>
    </row>
    <row r="282" spans="1:1">
      <c r="A282" s="144"/>
    </row>
    <row r="283" spans="1:1">
      <c r="A283" s="144"/>
    </row>
    <row r="284" spans="1:1">
      <c r="A284" s="144"/>
    </row>
    <row r="285" spans="1:1">
      <c r="A285" s="144"/>
    </row>
    <row r="286" spans="1:1">
      <c r="A286" s="144"/>
    </row>
    <row r="287" spans="1:1">
      <c r="A287" s="144"/>
    </row>
    <row r="288" spans="1:1">
      <c r="A288" s="144"/>
    </row>
    <row r="289" spans="1:1">
      <c r="A289" s="144"/>
    </row>
    <row r="290" spans="1:1">
      <c r="A290" s="144"/>
    </row>
    <row r="291" spans="1:1">
      <c r="A291" s="144"/>
    </row>
    <row r="292" spans="1:1">
      <c r="A292" s="144"/>
    </row>
    <row r="293" spans="1:1">
      <c r="A293" s="144"/>
    </row>
    <row r="294" spans="1:1">
      <c r="A294" s="144"/>
    </row>
    <row r="295" spans="1:1">
      <c r="A295" s="144"/>
    </row>
    <row r="296" spans="1:1">
      <c r="A296" s="144"/>
    </row>
    <row r="297" spans="1:1">
      <c r="A297" s="144"/>
    </row>
    <row r="298" spans="1:1">
      <c r="A298" s="144"/>
    </row>
    <row r="299" spans="1:1">
      <c r="A299" s="144"/>
    </row>
    <row r="300" spans="1:1">
      <c r="A300" s="144"/>
    </row>
    <row r="301" spans="1:1">
      <c r="A301" s="144"/>
    </row>
    <row r="302" spans="1:1">
      <c r="A302" s="144"/>
    </row>
    <row r="303" spans="1:1">
      <c r="A303" s="144"/>
    </row>
    <row r="304" spans="1:1">
      <c r="A304" s="144"/>
    </row>
    <row r="305" spans="1:1">
      <c r="A305" s="144"/>
    </row>
    <row r="306" spans="1:1">
      <c r="A306" s="144"/>
    </row>
    <row r="307" spans="1:1">
      <c r="A307" s="144"/>
    </row>
    <row r="308" spans="1:1">
      <c r="A308" s="144"/>
    </row>
    <row r="309" spans="1:1">
      <c r="A309" s="144"/>
    </row>
    <row r="310" spans="1:1">
      <c r="A310" s="144"/>
    </row>
    <row r="311" spans="1:1">
      <c r="A311" s="144"/>
    </row>
    <row r="312" spans="1:1">
      <c r="A312" s="144"/>
    </row>
    <row r="313" spans="1:1">
      <c r="A313" s="144"/>
    </row>
    <row r="314" spans="1:1">
      <c r="A314" s="144"/>
    </row>
    <row r="315" spans="1:1">
      <c r="A315" s="144"/>
    </row>
    <row r="316" spans="1:1">
      <c r="A316" s="144"/>
    </row>
    <row r="317" spans="1:1">
      <c r="A317" s="144"/>
    </row>
    <row r="318" spans="1:1">
      <c r="A318" s="144"/>
    </row>
    <row r="319" spans="1:1">
      <c r="A319" s="144"/>
    </row>
    <row r="320" spans="1:1">
      <c r="A320" s="144"/>
    </row>
    <row r="321" spans="1:1">
      <c r="A321" s="144"/>
    </row>
    <row r="322" spans="1:1">
      <c r="A322" s="144"/>
    </row>
    <row r="323" spans="1:1">
      <c r="A323" s="144"/>
    </row>
    <row r="324" spans="1:1">
      <c r="A324" s="144"/>
    </row>
    <row r="325" spans="1:1">
      <c r="A325" s="144"/>
    </row>
    <row r="326" spans="1:1">
      <c r="A326" s="144"/>
    </row>
    <row r="327" spans="1:1">
      <c r="A327" s="144"/>
    </row>
    <row r="328" spans="1:1">
      <c r="A328" s="144"/>
    </row>
    <row r="329" spans="1:1">
      <c r="A329" s="144"/>
    </row>
    <row r="330" spans="1:1">
      <c r="A330" s="144"/>
    </row>
    <row r="331" spans="1:1">
      <c r="A331" s="144"/>
    </row>
    <row r="332" spans="1:1">
      <c r="A332" s="144"/>
    </row>
    <row r="333" spans="1:1">
      <c r="A333" s="144"/>
    </row>
    <row r="334" spans="1:1">
      <c r="A334" s="144"/>
    </row>
    <row r="335" spans="1:1">
      <c r="A335" s="144"/>
    </row>
    <row r="336" spans="1:1">
      <c r="A336" s="144"/>
    </row>
    <row r="337" spans="1:1">
      <c r="A337" s="144"/>
    </row>
    <row r="338" spans="1:1">
      <c r="A338" s="144"/>
    </row>
    <row r="339" spans="1:1">
      <c r="A339" s="144"/>
    </row>
    <row r="340" spans="1:1">
      <c r="A340" s="144"/>
    </row>
    <row r="341" spans="1:1">
      <c r="A341" s="144"/>
    </row>
    <row r="342" spans="1:1">
      <c r="A342" s="144"/>
    </row>
    <row r="343" spans="1:1">
      <c r="A343" s="144"/>
    </row>
    <row r="344" spans="1:1">
      <c r="A344" s="144"/>
    </row>
    <row r="345" spans="1:1">
      <c r="A345" s="144"/>
    </row>
    <row r="346" spans="1:1">
      <c r="A346" s="144"/>
    </row>
    <row r="347" spans="1:1">
      <c r="A347" s="144"/>
    </row>
    <row r="348" spans="1:1">
      <c r="A348" s="144"/>
    </row>
    <row r="349" spans="1:1">
      <c r="A349" s="144"/>
    </row>
    <row r="350" spans="1:1">
      <c r="A350" s="144"/>
    </row>
    <row r="351" spans="1:1">
      <c r="A351" s="144"/>
    </row>
    <row r="352" spans="1:1">
      <c r="A352" s="144"/>
    </row>
    <row r="353" spans="1:1">
      <c r="A353" s="144"/>
    </row>
    <row r="354" spans="1:1">
      <c r="A354" s="144"/>
    </row>
    <row r="355" spans="1:1">
      <c r="A355" s="144"/>
    </row>
    <row r="356" spans="1:1">
      <c r="A356" s="144"/>
    </row>
    <row r="357" spans="1:1">
      <c r="A357" s="144"/>
    </row>
    <row r="358" spans="1:1">
      <c r="A358" s="144"/>
    </row>
    <row r="359" spans="1:1">
      <c r="A359" s="144"/>
    </row>
    <row r="360" spans="1:1">
      <c r="A360" s="144"/>
    </row>
    <row r="361" spans="1:1">
      <c r="A361" s="144"/>
    </row>
    <row r="362" spans="1:1">
      <c r="A362" s="144"/>
    </row>
    <row r="363" spans="1:1">
      <c r="A363" s="144"/>
    </row>
    <row r="364" spans="1:1">
      <c r="A364" s="144"/>
    </row>
    <row r="365" spans="1:1">
      <c r="A365" s="144"/>
    </row>
    <row r="366" spans="1:1">
      <c r="A366" s="144"/>
    </row>
    <row r="367" spans="1:1">
      <c r="A367" s="144"/>
    </row>
    <row r="368" spans="1:1">
      <c r="A368" s="144"/>
    </row>
    <row r="369" spans="1:1">
      <c r="A369" s="144"/>
    </row>
    <row r="370" spans="1:1">
      <c r="A370" s="144"/>
    </row>
    <row r="371" spans="1:1">
      <c r="A371" s="144"/>
    </row>
    <row r="372" spans="1:1">
      <c r="A372" s="144"/>
    </row>
    <row r="373" spans="1:1">
      <c r="A373" s="144"/>
    </row>
    <row r="374" spans="1:1">
      <c r="A374" s="144"/>
    </row>
    <row r="375" spans="1:1">
      <c r="A375" s="144"/>
    </row>
    <row r="376" spans="1:1">
      <c r="A376" s="144"/>
    </row>
    <row r="377" spans="1:1">
      <c r="A377" s="144"/>
    </row>
    <row r="378" spans="1:1">
      <c r="A378" s="144"/>
    </row>
    <row r="379" spans="1:1">
      <c r="A379" s="144"/>
    </row>
    <row r="380" spans="1:1">
      <c r="A380" s="144"/>
    </row>
    <row r="381" spans="1:1">
      <c r="A381" s="144"/>
    </row>
    <row r="382" spans="1:1">
      <c r="A382" s="144"/>
    </row>
    <row r="383" spans="1:1">
      <c r="A383" s="144"/>
    </row>
    <row r="384" spans="1:1">
      <c r="A384" s="144"/>
    </row>
    <row r="385" spans="1:1">
      <c r="A385" s="144"/>
    </row>
    <row r="386" spans="1:1">
      <c r="A386" s="144"/>
    </row>
    <row r="387" spans="1:1">
      <c r="A387" s="144"/>
    </row>
    <row r="388" spans="1:1">
      <c r="A388" s="144"/>
    </row>
    <row r="389" spans="1:1">
      <c r="A389" s="144"/>
    </row>
    <row r="390" spans="1:1">
      <c r="A390" s="144"/>
    </row>
    <row r="391" spans="1:1">
      <c r="A391" s="144"/>
    </row>
    <row r="392" spans="1:1">
      <c r="A392" s="144"/>
    </row>
    <row r="393" spans="1:1">
      <c r="A393" s="144"/>
    </row>
    <row r="394" spans="1:1">
      <c r="A394" s="144"/>
    </row>
    <row r="395" spans="1:1">
      <c r="A395" s="144"/>
    </row>
    <row r="396" spans="1:1">
      <c r="A396" s="144"/>
    </row>
    <row r="397" spans="1:1">
      <c r="A397" s="144"/>
    </row>
    <row r="398" spans="1:1">
      <c r="A398" s="144"/>
    </row>
    <row r="399" spans="1:1">
      <c r="A399" s="144"/>
    </row>
    <row r="400" spans="1:1">
      <c r="A400" s="144"/>
    </row>
    <row r="401" spans="1:1">
      <c r="A401" s="144"/>
    </row>
    <row r="402" spans="1:1">
      <c r="A402" s="144"/>
    </row>
    <row r="403" spans="1:1">
      <c r="A403" s="144"/>
    </row>
    <row r="404" spans="1:1">
      <c r="A404" s="144"/>
    </row>
    <row r="405" spans="1:1">
      <c r="A405" s="144"/>
    </row>
    <row r="406" spans="1:1">
      <c r="A406" s="144"/>
    </row>
    <row r="407" spans="1:1">
      <c r="A407" s="144"/>
    </row>
    <row r="408" spans="1:1">
      <c r="A408" s="144"/>
    </row>
    <row r="409" spans="1:1">
      <c r="A409" s="144"/>
    </row>
    <row r="410" spans="1:1">
      <c r="A410" s="144"/>
    </row>
    <row r="411" spans="1:1">
      <c r="A411" s="144"/>
    </row>
    <row r="412" spans="1:1">
      <c r="A412" s="144"/>
    </row>
    <row r="413" spans="1:1">
      <c r="A413" s="144"/>
    </row>
    <row r="414" spans="1:1">
      <c r="A414" s="144"/>
    </row>
    <row r="415" spans="1:1">
      <c r="A415" s="144"/>
    </row>
    <row r="416" spans="1:1">
      <c r="A416" s="144"/>
    </row>
    <row r="417" spans="1:1">
      <c r="A417" s="144"/>
    </row>
    <row r="418" spans="1:1">
      <c r="A418" s="144"/>
    </row>
    <row r="419" spans="1:1">
      <c r="A419" s="144"/>
    </row>
    <row r="420" spans="1:1">
      <c r="A420" s="144"/>
    </row>
    <row r="421" spans="1:1">
      <c r="A421" s="144"/>
    </row>
    <row r="422" spans="1:1">
      <c r="A422" s="144"/>
    </row>
  </sheetData>
  <mergeCells count="4">
    <mergeCell ref="F3:G3"/>
    <mergeCell ref="H3:I3"/>
    <mergeCell ref="J3:K3"/>
    <mergeCell ref="A16:M16"/>
  </mergeCells>
  <pageMargins left="0.11811023622047245" right="0.11811023622047245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MANDATI GENERALE</vt:lpstr>
      <vt:lpstr>MOBILI</vt:lpstr>
      <vt:lpstr>NON INERENTI</vt:lpstr>
      <vt:lpstr>RIEPILOGO</vt:lpstr>
      <vt:lpstr>MANDATI</vt:lpstr>
      <vt:lpstr>TIT 2° R-C</vt:lpstr>
      <vt:lpstr>DETTAGLI</vt:lpstr>
      <vt:lpstr>RATEI-RISCONTI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DOM</cp:lastModifiedBy>
  <cp:lastPrinted>2013-04-04T10:36:46Z</cp:lastPrinted>
  <dcterms:created xsi:type="dcterms:W3CDTF">2013-02-22T16:59:26Z</dcterms:created>
  <dcterms:modified xsi:type="dcterms:W3CDTF">2013-04-08T11:00:17Z</dcterms:modified>
</cp:coreProperties>
</file>